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3章\"/>
    </mc:Choice>
  </mc:AlternateContent>
  <xr:revisionPtr revIDLastSave="0" documentId="13_ncr:1_{6BA3AB21-00A6-4AE2-86BD-115D32D4CD03}" xr6:coauthVersionLast="47" xr6:coauthVersionMax="47" xr10:uidLastSave="{00000000-0000-0000-0000-000000000000}"/>
  <bookViews>
    <workbookView xWindow="-120" yWindow="-120" windowWidth="21240" windowHeight="15390" tabRatio="852" xr2:uid="{00000000-000D-0000-FFFF-FFFF00000000}"/>
  </bookViews>
  <sheets>
    <sheet name="売上表" sheetId="5" r:id="rId1"/>
    <sheet name="ナッツ" sheetId="2" r:id="rId2"/>
    <sheet name="ドライフルーツ" sheetId="3" r:id="rId3"/>
    <sheet name="ミックス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2" hidden="1">ドライフルーツ!$A$1:$D$9</definedName>
    <definedName name="_xlnm._FilterDatabase" localSheetId="1" hidden="1">ナッツ!$A$1:$D$14</definedName>
    <definedName name="_xlnm._FilterDatabase" localSheetId="3" hidden="1">ミックス!$A$1:$D$6</definedName>
    <definedName name="_xlnm._FilterDatabase" localSheetId="0" hidden="1">売上表!$B$1:$G$19</definedName>
    <definedName name="v" localSheetId="2">#REF!</definedName>
    <definedName name="v" localSheetId="1">#REF!</definedName>
    <definedName name="v" localSheetId="3">#REF!</definedName>
    <definedName name="v" localSheetId="0">#REF!</definedName>
    <definedName name="v">#REF!</definedName>
    <definedName name="あ" localSheetId="2">"A-"&amp;TEXT(ROW(#REF!),"000")</definedName>
    <definedName name="あ" localSheetId="1">"A-"&amp;TEXT(ROW(#REF!),"000")</definedName>
    <definedName name="あ" localSheetId="3">"A-"&amp;TEXT(ROW(#REF!),"000")</definedName>
    <definedName name="あ" localSheetId="0">"A-"&amp;TEXT(ROW(#REF!),"000")</definedName>
    <definedName name="あ">"A-"&amp;TEXT(ROW(#REF!),"000")</definedName>
    <definedName name="アマリカ" localSheetId="3">#REF!</definedName>
    <definedName name="アマリカ" localSheetId="0">#REF!</definedName>
    <definedName name="アマリカ">#REF!</definedName>
    <definedName name="アメリカ" localSheetId="3">#REF!</definedName>
    <definedName name="アメリカ" localSheetId="0">#REF!</definedName>
    <definedName name="アメリカ">#REF!</definedName>
    <definedName name="インテリア" localSheetId="2">#REF!</definedName>
    <definedName name="インテリア" localSheetId="1">#REF!</definedName>
    <definedName name="インテリア" localSheetId="3">#REF!</definedName>
    <definedName name="インテリア" localSheetId="0">#REF!</definedName>
    <definedName name="インテリア">#REF!</definedName>
    <definedName name="インド" localSheetId="3">#REF!</definedName>
    <definedName name="インド" localSheetId="0">#REF!</definedName>
    <definedName name="インド">#REF!</definedName>
    <definedName name="カリフォルニア" localSheetId="3">#REF!</definedName>
    <definedName name="カリフォルニア" localSheetId="0">#REF!</definedName>
    <definedName name="カリフォルニア">#REF!</definedName>
    <definedName name="ドライフルーツ">ドライフルーツ!$A$2:$D$9</definedName>
    <definedName name="ナッツ">ナッツ!$A$2:$D$14</definedName>
    <definedName name="フィリピン" localSheetId="3">#REF!</definedName>
    <definedName name="フィリピン" localSheetId="0">#REF!</definedName>
    <definedName name="フィリピン">#REF!</definedName>
    <definedName name="フリガナ">[1]名簿!$C$3:$C$20</definedName>
    <definedName name="ミックス">ミックス!$A$2:$D$6</definedName>
    <definedName name="伊東">'[2]クロス3-別方法'!$B$5:$E$5</definedName>
    <definedName name="営業1課" localSheetId="2">#REF!</definedName>
    <definedName name="営業1課" localSheetId="1">#REF!</definedName>
    <definedName name="営業1課" localSheetId="3">#REF!</definedName>
    <definedName name="営業1課" localSheetId="0">#REF!</definedName>
    <definedName name="営業1課">#REF!</definedName>
    <definedName name="営業2課" localSheetId="2">#REF!</definedName>
    <definedName name="営業2課" localSheetId="1">#REF!</definedName>
    <definedName name="営業2課" localSheetId="3">#REF!</definedName>
    <definedName name="営業2課" localSheetId="0">#REF!</definedName>
    <definedName name="営業2課">#REF!</definedName>
    <definedName name="関西" localSheetId="2">#REF!</definedName>
    <definedName name="関西" localSheetId="1">#REF!</definedName>
    <definedName name="関西" localSheetId="3">#REF!</definedName>
    <definedName name="関西" localSheetId="0">#REF!</definedName>
    <definedName name="関西">#REF!</definedName>
    <definedName name="関東" localSheetId="2">#REF!</definedName>
    <definedName name="関東" localSheetId="1">#REF!</definedName>
    <definedName name="関東" localSheetId="3">#REF!</definedName>
    <definedName name="関東" localSheetId="0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2">#REF!</definedName>
    <definedName name="高澤利也" localSheetId="1">#REF!</definedName>
    <definedName name="高澤利也" localSheetId="3">#REF!</definedName>
    <definedName name="高澤利也" localSheetId="0">#REF!</definedName>
    <definedName name="高澤利也">#REF!</definedName>
    <definedName name="佐藤">'[2]クロス3-別方法'!$B$2:$E$2</definedName>
    <definedName name="雑貨" localSheetId="2">#REF!</definedName>
    <definedName name="雑貨" localSheetId="1">#REF!</definedName>
    <definedName name="雑貨" localSheetId="3">#REF!</definedName>
    <definedName name="雑貨" localSheetId="0">#REF!</definedName>
    <definedName name="雑貨">#REF!</definedName>
    <definedName name="資格名">[4]資格一覧!$A$2:$A$51</definedName>
    <definedName name="女" localSheetId="2">#REF!</definedName>
    <definedName name="女" localSheetId="1">#REF!</definedName>
    <definedName name="女" localSheetId="3">#REF!</definedName>
    <definedName name="女" localSheetId="0">#REF!</definedName>
    <definedName name="女">#REF!</definedName>
    <definedName name="上原里香" localSheetId="2">#REF!</definedName>
    <definedName name="上原里香" localSheetId="1">#REF!</definedName>
    <definedName name="上原里香" localSheetId="3">#REF!</definedName>
    <definedName name="上原里香" localSheetId="0">#REF!</definedName>
    <definedName name="上原里香">#REF!</definedName>
    <definedName name="新谷勇作" localSheetId="2">#REF!</definedName>
    <definedName name="新谷勇作" localSheetId="1">#REF!</definedName>
    <definedName name="新谷勇作" localSheetId="3">#REF!</definedName>
    <definedName name="新谷勇作" localSheetId="0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2">#REF!</definedName>
    <definedName name="男" localSheetId="1">#REF!</definedName>
    <definedName name="男" localSheetId="3">#REF!</definedName>
    <definedName name="男" localSheetId="0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2">#REF!</definedName>
    <definedName name="浜中美智" localSheetId="1">#REF!</definedName>
    <definedName name="浜中美智" localSheetId="3">#REF!</definedName>
    <definedName name="浜中美智" localSheetId="0">#REF!</definedName>
    <definedName name="浜中美智">#REF!</definedName>
    <definedName name="福山雅子" localSheetId="2">#REF!</definedName>
    <definedName name="福山雅子" localSheetId="1">#REF!</definedName>
    <definedName name="福山雅子" localSheetId="3">#REF!</definedName>
    <definedName name="福山雅子" localSheetId="0">#REF!</definedName>
    <definedName name="福山雅子">#REF!</definedName>
    <definedName name="法人格">[8]会社名2!$D$16:$D$19</definedName>
    <definedName name="名簿">[1]名簿!$B$2</definedName>
    <definedName name="有馬雪美" localSheetId="2">#REF!</definedName>
    <definedName name="有馬雪美" localSheetId="1">#REF!</definedName>
    <definedName name="有馬雪美" localSheetId="3">#REF!</definedName>
    <definedName name="有馬雪美" localSheetId="0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F19" i="5"/>
  <c r="H18" i="5"/>
  <c r="G18" i="5"/>
  <c r="F18" i="5"/>
  <c r="H17" i="5"/>
  <c r="G17" i="5"/>
  <c r="F17" i="5"/>
  <c r="H16" i="5"/>
  <c r="G16" i="5"/>
  <c r="F16" i="5"/>
  <c r="H15" i="5"/>
  <c r="G15" i="5"/>
  <c r="F15" i="5"/>
  <c r="H14" i="5"/>
  <c r="G14" i="5"/>
  <c r="F14" i="5"/>
  <c r="H13" i="5"/>
  <c r="G13" i="5"/>
  <c r="F13" i="5"/>
  <c r="H12" i="5"/>
  <c r="G12" i="5"/>
  <c r="F12" i="5"/>
  <c r="H11" i="5"/>
  <c r="G11" i="5"/>
  <c r="F11" i="5"/>
  <c r="H10" i="5"/>
  <c r="G10" i="5"/>
  <c r="F10" i="5"/>
  <c r="H9" i="5"/>
  <c r="G9" i="5"/>
  <c r="F9" i="5"/>
  <c r="H8" i="5"/>
  <c r="G8" i="5"/>
  <c r="F8" i="5"/>
  <c r="H7" i="5"/>
  <c r="G7" i="5"/>
  <c r="F7" i="5"/>
  <c r="H6" i="5"/>
  <c r="G6" i="5"/>
  <c r="F6" i="5"/>
  <c r="H5" i="5"/>
  <c r="G5" i="5"/>
  <c r="F5" i="5"/>
  <c r="H4" i="5"/>
  <c r="G4" i="5"/>
  <c r="F4" i="5"/>
  <c r="H3" i="5"/>
  <c r="G3" i="5"/>
  <c r="F3" i="5"/>
  <c r="G2" i="5"/>
  <c r="F2" i="5"/>
  <c r="H2" i="5"/>
  <c r="J3" i="5" l="1"/>
  <c r="J2" i="5"/>
</calcChain>
</file>

<file path=xl/sharedStrings.xml><?xml version="1.0" encoding="utf-8"?>
<sst xmlns="http://schemas.openxmlformats.org/spreadsheetml/2006/main" count="106" uniqueCount="60">
  <si>
    <t>Ｎ005</t>
  </si>
  <si>
    <t>Ｎ004</t>
  </si>
  <si>
    <t>売上</t>
    <rPh sb="0" eb="2">
      <t>ウリアゲ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</si>
  <si>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</si>
  <si>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</si>
  <si>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原産国</t>
    <rPh sb="0" eb="3">
      <t>ゲンサンコク</t>
    </rPh>
    <phoneticPr fontId="3"/>
  </si>
  <si>
    <t>商品名</t>
    <rPh sb="0" eb="3">
      <t>ショウヒンメイ</t>
    </rPh>
    <phoneticPr fontId="3"/>
  </si>
  <si>
    <t>商品ID</t>
    <rPh sb="0" eb="2">
      <t>ショウヒン</t>
    </rPh>
    <phoneticPr fontId="3"/>
  </si>
  <si>
    <t>ショップ名</t>
    <rPh sb="4" eb="5">
      <t>メイ</t>
    </rPh>
    <phoneticPr fontId="3"/>
  </si>
  <si>
    <t>日付</t>
    <rPh sb="0" eb="2">
      <t>ヒヅケ</t>
    </rPh>
    <phoneticPr fontId="3"/>
  </si>
  <si>
    <t>No.</t>
    <phoneticPr fontId="3"/>
  </si>
  <si>
    <t>カリフォルニア</t>
  </si>
  <si>
    <t>マカデミア</t>
  </si>
  <si>
    <t>Ｎ013</t>
  </si>
  <si>
    <t>アメリカ</t>
  </si>
  <si>
    <t>Ｎ012</t>
  </si>
  <si>
    <t>ピスタチオ</t>
  </si>
  <si>
    <t>Ｎ011</t>
  </si>
  <si>
    <t>Ｎ010</t>
  </si>
  <si>
    <t>クルミ</t>
  </si>
  <si>
    <t>Ｎ009</t>
  </si>
  <si>
    <t>Ｎ008</t>
  </si>
  <si>
    <t>Ｎ007</t>
  </si>
  <si>
    <t>インド</t>
  </si>
  <si>
    <t>カシューナッツ</t>
  </si>
  <si>
    <t>Ｎ006</t>
  </si>
  <si>
    <t>アーモンド</t>
  </si>
  <si>
    <t>Ｎ003</t>
  </si>
  <si>
    <t>Ｎ002</t>
  </si>
  <si>
    <t>Ｎ001</t>
  </si>
  <si>
    <t>原産国</t>
    <rPh sb="0" eb="2">
      <t>ゲンサン</t>
    </rPh>
    <rPh sb="2" eb="3">
      <t>コク</t>
    </rPh>
    <phoneticPr fontId="3"/>
  </si>
  <si>
    <t>レーズン</t>
  </si>
  <si>
    <t>D008</t>
  </si>
  <si>
    <t>フィリピン</t>
  </si>
  <si>
    <t>マンゴー</t>
  </si>
  <si>
    <t>D007</t>
  </si>
  <si>
    <t>D006</t>
  </si>
  <si>
    <t>プルーン</t>
  </si>
  <si>
    <t>D005</t>
  </si>
  <si>
    <t>D004</t>
  </si>
  <si>
    <t>ブルーベリー</t>
  </si>
  <si>
    <t>D003</t>
  </si>
  <si>
    <t>D002</t>
  </si>
  <si>
    <t>パイン</t>
  </si>
  <si>
    <t>D001</t>
  </si>
  <si>
    <t>ND001</t>
    <phoneticPr fontId="3"/>
  </si>
  <si>
    <t>ND002</t>
  </si>
  <si>
    <t>ND003</t>
  </si>
  <si>
    <t>ND004</t>
  </si>
  <si>
    <t>ND005</t>
  </si>
  <si>
    <t>ナッツ&amp;フルーツ</t>
    <phoneticPr fontId="3"/>
  </si>
  <si>
    <t>ナッツ&amp;レーズン</t>
    <phoneticPr fontId="3"/>
  </si>
  <si>
    <t>6種ミックス&amp;フルーツ</t>
    <rPh sb="1" eb="2">
      <t>シュ</t>
    </rPh>
    <phoneticPr fontId="3"/>
  </si>
  <si>
    <t>インド</t>
    <phoneticPr fontId="3"/>
  </si>
  <si>
    <t>種類</t>
    <rPh sb="0" eb="2">
      <t>シュルイ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</si>
  <si>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</si>
  <si>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菜ッ津堂</t>
    <rPh sb="0" eb="1">
      <t>ナ</t>
    </rPh>
    <rPh sb="1" eb="2">
      <t>ッ</t>
    </rPh>
    <rPh sb="2" eb="4">
      <t>ツドウ</t>
    </rPh>
    <phoneticPr fontId="3"/>
  </si>
  <si>
    <t>D006</t>
    <phoneticPr fontId="3"/>
  </si>
  <si>
    <t>ドライフルーツ</t>
    <phoneticPr fontId="3"/>
  </si>
  <si>
    <t>ミックス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</si>
</sst>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176" fontId="2" fillId="0" borderId="0" xfId="0" applyNumberFormat="1" applyFont="1">
      <alignment vertical="center"/>
    </xf>
    <xf numFmtId="0" fontId="2" fillId="0" borderId="2" xfId="0" applyFont="1" applyBorder="1">
      <alignment vertical="center"/>
    </xf>
    <xf numFmtId="38" fontId="2" fillId="0" borderId="1" xfId="1" applyFont="1" applyBorder="1">
      <alignment vertical="center"/>
    </xf>
    <xf numFmtId="14" fontId="2" fillId="0" borderId="2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Fill="1" applyBorder="1">
      <alignment vertical="center"/>
    </xf>
    <xf numFmtId="0" fontId="2" fillId="0" borderId="4" xfId="0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>
      <alignment vertical="center"/>
    </xf>
    <xf numFmtId="38" fontId="2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workbookViewId="0">
      <selection activeCell="F2" sqref="F2"/>
    </sheetView>
  </sheetViews>
  <sheetFormatPr defaultColWidth="9" defaultRowHeight="18.75" x14ac:dyDescent="0.15"/>
  <cols>
    <col min="1" max="1" width="4" style="1" customWidth="1"/>
    <col min="2" max="2" width="10.25" style="1" bestFit="1" customWidth="1"/>
    <col min="3" max="3" width="11.75" style="1" customWidth="1"/>
    <col min="4" max="4" width="13.875" style="1" customWidth="1"/>
    <col min="5" max="5" width="9.125" style="1" customWidth="1"/>
    <col min="6" max="6" width="15.125" style="1" customWidth="1"/>
    <col min="7" max="7" width="10.875" style="1" customWidth="1"/>
    <col min="8" max="8" width="7.125" style="2" customWidth="1"/>
    <col min="9" max="9" width="6.375" style="1" customWidth="1"/>
    <col min="10" max="16384" width="9" style="1"/>
  </cols>
  <sheetData>
    <row r="1" spans="1:10" x14ac:dyDescent="0.15">
      <c r="A1" s="15" t="s">
        <v>10</v>
      </c>
      <c r="B1" s="11" t="s">
        <v>9</v>
      </c>
      <c r="C1" s="11" t="s">
        <v>8</v>
      </c>
      <c r="D1" s="13" t="s">
        <v>54</v>
      </c>
      <c r="E1" s="14" t="s">
        <v>7</v>
      </c>
      <c r="F1" s="14" t="s">
        <v>6</v>
      </c>
      <c r="G1" s="13" t="s">
        <v>5</v>
      </c>
      <c r="H1" s="12" t="s">
        <v>4</v>
      </c>
      <c r="I1" s="11" t="s">
        <v>3</v>
      </c>
      <c r="J1" s="10" t="s">
        <v>2</v>
      </c>
    </row>
    <row r="2" spans="1:10" x14ac:dyDescent="0.15">
      <c r="A2" s="7">
        <v>1</v>
      </c>
      <c r="B2" s="6">
        <v>44348</v>
      </c>
      <c r="C2" s="4" t="s">
        <v>55</v>
      </c>
      <c r="D2" s="4" t="s">
        <v>58</v>
      </c>
      <c r="E2" s="4" t="s">
        <v>57</v>
      </c>
      <c r="F2" s="4" t="str">
        <f ca="1">VLOOKUP($E2,INDIRECT($D2),2,0)</f>
        <v>マンゴー</v>
      </c>
      <c r="G2" s="4" t="str">
        <f ca="1">VLOOKUP($E2,INDIRECT($D2),3,0)</f>
        <v>フィリピン</v>
      </c>
      <c r="H2" s="16">
        <f ca="1">VLOOKUP($E2,INDIRECT($D2),4,0)</f>
        <v>1000</v>
      </c>
      <c r="I2" s="4">
        <v>10</v>
      </c>
      <c r="J2" s="5">
        <f ca="1">H2*I2</f>
        <v>10000</v>
      </c>
    </row>
    <row r="3" spans="1:10" x14ac:dyDescent="0.15">
      <c r="A3" s="7">
        <v>2</v>
      </c>
      <c r="B3" s="6">
        <v>44350</v>
      </c>
      <c r="C3" s="4" t="s">
        <v>56</v>
      </c>
      <c r="D3" s="9" t="s">
        <v>59</v>
      </c>
      <c r="E3" s="4" t="s">
        <v>48</v>
      </c>
      <c r="F3" s="4" t="str">
        <f ca="1">VLOOKUP($E3,INDIRECT($D3),2,0)</f>
        <v>ナッツ&amp;レーズン</v>
      </c>
      <c r="G3" s="4" t="str">
        <f ca="1">VLOOKUP($E3,INDIRECT($D3),3,0)</f>
        <v>アメリカ</v>
      </c>
      <c r="H3" s="16">
        <f ca="1">VLOOKUP($E3,INDIRECT($D3),4,0)</f>
        <v>1800</v>
      </c>
      <c r="I3" s="4">
        <v>18</v>
      </c>
      <c r="J3" s="5">
        <f ca="1">H3*I3</f>
        <v>32400</v>
      </c>
    </row>
    <row r="4" spans="1:10" x14ac:dyDescent="0.15">
      <c r="A4" s="7"/>
      <c r="B4" s="6"/>
      <c r="C4" s="4"/>
      <c r="D4" s="4"/>
      <c r="E4" s="4"/>
      <c r="F4" s="4" t="str">
        <f>_xlfn.IFNA(_xlfn.IFNA(VLOOKUP($E4,ナッツ!$A$2:$D$14,2,0),VLOOKUP($E4,ドライフルーツ!$A$2:$D$9,2,0)),"")</f>
        <v/>
      </c>
      <c r="G4" s="4" t="str">
        <f>_xlfn.IFNA(_xlfn.IFNA(VLOOKUP($E4,ナッツ!$A$2:$D$14,3,0),VLOOKUP($E4,ドライフルーツ!$A$2:$D$9,3,0)),"")</f>
        <v/>
      </c>
      <c r="H4" s="16" t="str">
        <f>_xlfn.IFNA(_xlfn.IFNA(VLOOKUP($E4,ナッツ!$A$2:$D$14,4,0),VLOOKUP($E4,ドライフルーツ!$A$2:$D$9,4,0)),"")</f>
        <v/>
      </c>
      <c r="I4" s="8"/>
      <c r="J4" s="5"/>
    </row>
    <row r="5" spans="1:10" x14ac:dyDescent="0.15">
      <c r="A5" s="7"/>
      <c r="B5" s="6"/>
      <c r="C5" s="4"/>
      <c r="D5" s="4"/>
      <c r="E5" s="4"/>
      <c r="F5" s="4" t="str">
        <f>_xlfn.IFNA(_xlfn.IFNA(VLOOKUP($E5,ナッツ!$A$2:$D$14,2,0),VLOOKUP($E5,ドライフルーツ!$A$2:$D$9,2,0)),"")</f>
        <v/>
      </c>
      <c r="G5" s="4" t="str">
        <f>_xlfn.IFNA(_xlfn.IFNA(VLOOKUP($E5,ナッツ!$A$2:$D$14,3,0),VLOOKUP($E5,ドライフルーツ!$A$2:$D$9,3,0)),"")</f>
        <v/>
      </c>
      <c r="H5" s="16" t="str">
        <f>_xlfn.IFNA(_xlfn.IFNA(VLOOKUP($E5,ナッツ!$A$2:$D$14,4,0),VLOOKUP($E5,ドライフルーツ!$A$2:$D$9,4,0)),"")</f>
        <v/>
      </c>
      <c r="I5" s="8"/>
      <c r="J5" s="5"/>
    </row>
    <row r="6" spans="1:10" x14ac:dyDescent="0.15">
      <c r="A6" s="7"/>
      <c r="B6" s="6"/>
      <c r="C6" s="4"/>
      <c r="D6" s="4"/>
      <c r="E6" s="4"/>
      <c r="F6" s="4" t="str">
        <f>_xlfn.IFNA(_xlfn.IFNA(VLOOKUP($E6,ナッツ!$A$2:$D$14,2,0),VLOOKUP($E6,ドライフルーツ!$A$2:$D$9,2,0)),"")</f>
        <v/>
      </c>
      <c r="G6" s="4" t="str">
        <f>_xlfn.IFNA(_xlfn.IFNA(VLOOKUP($E6,ナッツ!$A$2:$D$14,3,0),VLOOKUP($E6,ドライフルーツ!$A$2:$D$9,3,0)),"")</f>
        <v/>
      </c>
      <c r="H6" s="16" t="str">
        <f>_xlfn.IFNA(_xlfn.IFNA(VLOOKUP($E6,ナッツ!$A$2:$D$14,4,0),VLOOKUP($E6,ドライフルーツ!$A$2:$D$9,4,0)),"")</f>
        <v/>
      </c>
      <c r="I6" s="8"/>
      <c r="J6" s="5"/>
    </row>
    <row r="7" spans="1:10" x14ac:dyDescent="0.15">
      <c r="A7" s="7"/>
      <c r="B7" s="6"/>
      <c r="C7" s="4"/>
      <c r="D7" s="4"/>
      <c r="E7" s="4"/>
      <c r="F7" s="4" t="str">
        <f>_xlfn.IFNA(_xlfn.IFNA(VLOOKUP($E7,ナッツ!$A$2:$D$14,2,0),VLOOKUP($E7,ドライフルーツ!$A$2:$D$9,2,0)),"")</f>
        <v/>
      </c>
      <c r="G7" s="4" t="str">
        <f>_xlfn.IFNA(_xlfn.IFNA(VLOOKUP($E7,ナッツ!$A$2:$D$14,3,0),VLOOKUP($E7,ドライフルーツ!$A$2:$D$9,3,0)),"")</f>
        <v/>
      </c>
      <c r="H7" s="16" t="str">
        <f>_xlfn.IFNA(_xlfn.IFNA(VLOOKUP($E7,ナッツ!$A$2:$D$14,4,0),VLOOKUP($E7,ドライフルーツ!$A$2:$D$9,4,0)),"")</f>
        <v/>
      </c>
      <c r="I7" s="8"/>
      <c r="J7" s="5"/>
    </row>
    <row r="8" spans="1:10" x14ac:dyDescent="0.15">
      <c r="A8" s="7"/>
      <c r="B8" s="6"/>
      <c r="C8" s="4"/>
      <c r="D8" s="4"/>
      <c r="E8" s="4"/>
      <c r="F8" s="4" t="str">
        <f>_xlfn.IFNA(_xlfn.IFNA(VLOOKUP($E8,ナッツ!$A$2:$D$14,2,0),VLOOKUP($E8,ドライフルーツ!$A$2:$D$9,2,0)),"")</f>
        <v/>
      </c>
      <c r="G8" s="4" t="str">
        <f>_xlfn.IFNA(_xlfn.IFNA(VLOOKUP($E8,ナッツ!$A$2:$D$14,3,0),VLOOKUP($E8,ドライフルーツ!$A$2:$D$9,3,0)),"")</f>
        <v/>
      </c>
      <c r="H8" s="16" t="str">
        <f>_xlfn.IFNA(_xlfn.IFNA(VLOOKUP($E8,ナッツ!$A$2:$D$14,4,0),VLOOKUP($E8,ドライフルーツ!$A$2:$D$9,4,0)),"")</f>
        <v/>
      </c>
      <c r="I8" s="8"/>
      <c r="J8" s="5"/>
    </row>
    <row r="9" spans="1:10" x14ac:dyDescent="0.15">
      <c r="A9" s="7"/>
      <c r="B9" s="6"/>
      <c r="C9" s="8"/>
      <c r="D9" s="8"/>
      <c r="E9" s="8"/>
      <c r="F9" s="4" t="str">
        <f>_xlfn.IFNA(_xlfn.IFNA(VLOOKUP($E9,ナッツ!$A$2:$D$14,2,0),VLOOKUP($E9,ドライフルーツ!$A$2:$D$9,2,0)),"")</f>
        <v/>
      </c>
      <c r="G9" s="4" t="str">
        <f>_xlfn.IFNA(_xlfn.IFNA(VLOOKUP($E9,ナッツ!$A$2:$D$14,3,0),VLOOKUP($E9,ドライフルーツ!$A$2:$D$9,3,0)),"")</f>
        <v/>
      </c>
      <c r="H9" s="16" t="str">
        <f>_xlfn.IFNA(_xlfn.IFNA(VLOOKUP($E9,ナッツ!$A$2:$D$14,4,0),VLOOKUP($E9,ドライフルーツ!$A$2:$D$9,4,0)),"")</f>
        <v/>
      </c>
      <c r="I9" s="8"/>
      <c r="J9" s="5"/>
    </row>
    <row r="10" spans="1:10" x14ac:dyDescent="0.15">
      <c r="A10" s="7"/>
      <c r="B10" s="6"/>
      <c r="C10" s="8"/>
      <c r="D10" s="8"/>
      <c r="E10" s="8"/>
      <c r="F10" s="4" t="str">
        <f>_xlfn.IFNA(_xlfn.IFNA(VLOOKUP($E10,ナッツ!$A$2:$D$14,2,0),VLOOKUP($E10,ドライフルーツ!$A$2:$D$9,2,0)),"")</f>
        <v/>
      </c>
      <c r="G10" s="4" t="str">
        <f>_xlfn.IFNA(_xlfn.IFNA(VLOOKUP($E10,ナッツ!$A$2:$D$14,3,0),VLOOKUP($E10,ドライフルーツ!$A$2:$D$9,3,0)),"")</f>
        <v/>
      </c>
      <c r="H10" s="16" t="str">
        <f>_xlfn.IFNA(_xlfn.IFNA(VLOOKUP($E10,ナッツ!$A$2:$D$14,4,0),VLOOKUP($E10,ドライフルーツ!$A$2:$D$9,4,0)),"")</f>
        <v/>
      </c>
      <c r="I10" s="8"/>
      <c r="J10" s="5"/>
    </row>
    <row r="11" spans="1:10" x14ac:dyDescent="0.15">
      <c r="A11" s="7"/>
      <c r="B11" s="6"/>
      <c r="C11" s="4"/>
      <c r="D11" s="4"/>
      <c r="E11" s="4"/>
      <c r="F11" s="4" t="str">
        <f>_xlfn.IFNA(_xlfn.IFNA(VLOOKUP($E11,ナッツ!$A$2:$D$14,2,0),VLOOKUP($E11,ドライフルーツ!$A$2:$D$9,2,0)),"")</f>
        <v/>
      </c>
      <c r="G11" s="4" t="str">
        <f>_xlfn.IFNA(_xlfn.IFNA(VLOOKUP($E11,ナッツ!$A$2:$D$14,3,0),VLOOKUP($E11,ドライフルーツ!$A$2:$D$9,3,0)),"")</f>
        <v/>
      </c>
      <c r="H11" s="16" t="str">
        <f>_xlfn.IFNA(_xlfn.IFNA(VLOOKUP($E11,ナッツ!$A$2:$D$14,4,0),VLOOKUP($E11,ドライフルーツ!$A$2:$D$9,4,0)),"")</f>
        <v/>
      </c>
      <c r="I11" s="8"/>
      <c r="J11" s="5"/>
    </row>
    <row r="12" spans="1:10" x14ac:dyDescent="0.15">
      <c r="A12" s="7"/>
      <c r="B12" s="6"/>
      <c r="C12" s="8"/>
      <c r="D12" s="8"/>
      <c r="E12" s="8"/>
      <c r="F12" s="4" t="str">
        <f>_xlfn.IFNA(_xlfn.IFNA(VLOOKUP($E12,ナッツ!$A$2:$D$14,2,0),VLOOKUP($E12,ドライフルーツ!$A$2:$D$9,2,0)),"")</f>
        <v/>
      </c>
      <c r="G12" s="4" t="str">
        <f>_xlfn.IFNA(_xlfn.IFNA(VLOOKUP($E12,ナッツ!$A$2:$D$14,3,0),VLOOKUP($E12,ドライフルーツ!$A$2:$D$9,3,0)),"")</f>
        <v/>
      </c>
      <c r="H12" s="16" t="str">
        <f>_xlfn.IFNA(_xlfn.IFNA(VLOOKUP($E12,ナッツ!$A$2:$D$14,4,0),VLOOKUP($E12,ドライフルーツ!$A$2:$D$9,4,0)),"")</f>
        <v/>
      </c>
      <c r="I12" s="8"/>
      <c r="J12" s="5"/>
    </row>
    <row r="13" spans="1:10" x14ac:dyDescent="0.15">
      <c r="A13" s="7"/>
      <c r="B13" s="6"/>
      <c r="C13" s="8"/>
      <c r="D13" s="8"/>
      <c r="E13" s="8"/>
      <c r="F13" s="4" t="str">
        <f>_xlfn.IFNA(_xlfn.IFNA(VLOOKUP($E13,ナッツ!$A$2:$D$14,2,0),VLOOKUP($E13,ドライフルーツ!$A$2:$D$9,2,0)),"")</f>
        <v/>
      </c>
      <c r="G13" s="4" t="str">
        <f>_xlfn.IFNA(_xlfn.IFNA(VLOOKUP($E13,ナッツ!$A$2:$D$14,3,0),VLOOKUP($E13,ドライフルーツ!$A$2:$D$9,3,0)),"")</f>
        <v/>
      </c>
      <c r="H13" s="16" t="str">
        <f>_xlfn.IFNA(_xlfn.IFNA(VLOOKUP($E13,ナッツ!$A$2:$D$14,4,0),VLOOKUP($E13,ドライフルーツ!$A$2:$D$9,4,0)),"")</f>
        <v/>
      </c>
      <c r="I13" s="8"/>
      <c r="J13" s="5"/>
    </row>
    <row r="14" spans="1:10" x14ac:dyDescent="0.15">
      <c r="A14" s="7"/>
      <c r="B14" s="6"/>
      <c r="C14" s="4"/>
      <c r="D14" s="4"/>
      <c r="E14" s="4"/>
      <c r="F14" s="4" t="str">
        <f>_xlfn.IFNA(_xlfn.IFNA(VLOOKUP($E14,ナッツ!$A$2:$D$14,2,0),VLOOKUP($E14,ドライフルーツ!$A$2:$D$9,2,0)),"")</f>
        <v/>
      </c>
      <c r="G14" s="4" t="str">
        <f>_xlfn.IFNA(_xlfn.IFNA(VLOOKUP($E14,ナッツ!$A$2:$D$14,3,0),VLOOKUP($E14,ドライフルーツ!$A$2:$D$9,3,0)),"")</f>
        <v/>
      </c>
      <c r="H14" s="16" t="str">
        <f>_xlfn.IFNA(_xlfn.IFNA(VLOOKUP($E14,ナッツ!$A$2:$D$14,4,0),VLOOKUP($E14,ドライフルーツ!$A$2:$D$9,4,0)),"")</f>
        <v/>
      </c>
      <c r="I14" s="4"/>
      <c r="J14" s="5"/>
    </row>
    <row r="15" spans="1:10" x14ac:dyDescent="0.15">
      <c r="A15" s="7"/>
      <c r="B15" s="6"/>
      <c r="C15" s="4"/>
      <c r="D15" s="4"/>
      <c r="E15" s="4"/>
      <c r="F15" s="4" t="str">
        <f>_xlfn.IFNA(_xlfn.IFNA(VLOOKUP($E15,ナッツ!$A$2:$D$14,2,0),VLOOKUP($E15,ドライフルーツ!$A$2:$D$9,2,0)),"")</f>
        <v/>
      </c>
      <c r="G15" s="4" t="str">
        <f>_xlfn.IFNA(_xlfn.IFNA(VLOOKUP($E15,ナッツ!$A$2:$D$14,3,0),VLOOKUP($E15,ドライフルーツ!$A$2:$D$9,3,0)),"")</f>
        <v/>
      </c>
      <c r="H15" s="16" t="str">
        <f>_xlfn.IFNA(_xlfn.IFNA(VLOOKUP($E15,ナッツ!$A$2:$D$14,4,0),VLOOKUP($E15,ドライフルーツ!$A$2:$D$9,4,0)),"")</f>
        <v/>
      </c>
      <c r="I15" s="4"/>
      <c r="J15" s="5"/>
    </row>
    <row r="16" spans="1:10" x14ac:dyDescent="0.15">
      <c r="A16" s="7"/>
      <c r="B16" s="6"/>
      <c r="C16" s="4"/>
      <c r="D16" s="4"/>
      <c r="E16" s="4"/>
      <c r="F16" s="4" t="str">
        <f>_xlfn.IFNA(_xlfn.IFNA(VLOOKUP($E16,ナッツ!$A$2:$D$14,2,0),VLOOKUP($E16,ドライフルーツ!$A$2:$D$9,2,0)),"")</f>
        <v/>
      </c>
      <c r="G16" s="4" t="str">
        <f>_xlfn.IFNA(_xlfn.IFNA(VLOOKUP($E16,ナッツ!$A$2:$D$14,3,0),VLOOKUP($E16,ドライフルーツ!$A$2:$D$9,3,0)),"")</f>
        <v/>
      </c>
      <c r="H16" s="16" t="str">
        <f>_xlfn.IFNA(_xlfn.IFNA(VLOOKUP($E16,ナッツ!$A$2:$D$14,4,0),VLOOKUP($E16,ドライフルーツ!$A$2:$D$9,4,0)),"")</f>
        <v/>
      </c>
      <c r="I16" s="4"/>
      <c r="J16" s="5"/>
    </row>
    <row r="17" spans="1:10" x14ac:dyDescent="0.15">
      <c r="A17" s="7"/>
      <c r="B17" s="6"/>
      <c r="C17" s="4"/>
      <c r="D17" s="4"/>
      <c r="E17" s="4"/>
      <c r="F17" s="4" t="str">
        <f>_xlfn.IFNA(_xlfn.IFNA(VLOOKUP($E17,ナッツ!$A$2:$D$14,2,0),VLOOKUP($E17,ドライフルーツ!$A$2:$D$9,2,0)),"")</f>
        <v/>
      </c>
      <c r="G17" s="4" t="str">
        <f>_xlfn.IFNA(_xlfn.IFNA(VLOOKUP($E17,ナッツ!$A$2:$D$14,3,0),VLOOKUP($E17,ドライフルーツ!$A$2:$D$9,3,0)),"")</f>
        <v/>
      </c>
      <c r="H17" s="16" t="str">
        <f>_xlfn.IFNA(_xlfn.IFNA(VLOOKUP($E17,ナッツ!$A$2:$D$14,4,0),VLOOKUP($E17,ドライフルーツ!$A$2:$D$9,4,0)),"")</f>
        <v/>
      </c>
      <c r="I17" s="4"/>
      <c r="J17" s="5"/>
    </row>
    <row r="18" spans="1:10" x14ac:dyDescent="0.15">
      <c r="A18" s="7"/>
      <c r="B18" s="6"/>
      <c r="C18" s="4"/>
      <c r="D18" s="4"/>
      <c r="E18" s="4"/>
      <c r="F18" s="4" t="str">
        <f>_xlfn.IFNA(_xlfn.IFNA(VLOOKUP($E18,ナッツ!$A$2:$D$14,2,0),VLOOKUP($E18,ドライフルーツ!$A$2:$D$9,2,0)),"")</f>
        <v/>
      </c>
      <c r="G18" s="4" t="str">
        <f>_xlfn.IFNA(_xlfn.IFNA(VLOOKUP($E18,ナッツ!$A$2:$D$14,3,0),VLOOKUP($E18,ドライフルーツ!$A$2:$D$9,3,0)),"")</f>
        <v/>
      </c>
      <c r="H18" s="16" t="str">
        <f>_xlfn.IFNA(_xlfn.IFNA(VLOOKUP($E18,ナッツ!$A$2:$D$14,4,0),VLOOKUP($E18,ドライフルーツ!$A$2:$D$9,4,0)),"")</f>
        <v/>
      </c>
      <c r="I18" s="4"/>
      <c r="J18" s="5"/>
    </row>
    <row r="19" spans="1:10" x14ac:dyDescent="0.15">
      <c r="A19" s="7"/>
      <c r="B19" s="6"/>
      <c r="C19" s="4"/>
      <c r="D19" s="4"/>
      <c r="E19" s="4"/>
      <c r="F19" s="4" t="str">
        <f>_xlfn.IFNA(_xlfn.IFNA(VLOOKUP($E19,ナッツ!$A$2:$D$14,2,0),VLOOKUP($E19,ドライフルーツ!$A$2:$D$9,2,0)),"")</f>
        <v/>
      </c>
      <c r="G19" s="4" t="str">
        <f>_xlfn.IFNA(_xlfn.IFNA(VLOOKUP($E19,ナッツ!$A$2:$D$14,3,0),VLOOKUP($E19,ドライフルーツ!$A$2:$D$9,3,0)),"")</f>
        <v/>
      </c>
      <c r="H19" s="16" t="str">
        <f>_xlfn.IFNA(_xlfn.IFNA(VLOOKUP($E19,ナッツ!$A$2:$D$14,4,0),VLOOKUP($E19,ドライフルーツ!$A$2:$D$9,4,0)),"")</f>
        <v/>
      </c>
      <c r="I19" s="4"/>
      <c r="J19" s="5"/>
    </row>
    <row r="20" spans="1:10" x14ac:dyDescent="0.15">
      <c r="B20" s="3"/>
    </row>
    <row r="21" spans="1:10" x14ac:dyDescent="0.15">
      <c r="B21" s="3"/>
    </row>
    <row r="22" spans="1:10" x14ac:dyDescent="0.15">
      <c r="B22" s="3"/>
    </row>
    <row r="23" spans="1:10" x14ac:dyDescent="0.15">
      <c r="B23" s="3"/>
    </row>
    <row r="24" spans="1:10" x14ac:dyDescent="0.15">
      <c r="B24" s="3"/>
    </row>
    <row r="25" spans="1:10" x14ac:dyDescent="0.15">
      <c r="B25" s="3"/>
    </row>
    <row r="26" spans="1:10" x14ac:dyDescent="0.15">
      <c r="B26" s="3"/>
    </row>
    <row r="27" spans="1:10" x14ac:dyDescent="0.15">
      <c r="B27" s="3"/>
    </row>
    <row r="28" spans="1:10" x14ac:dyDescent="0.15">
      <c r="B28" s="3"/>
    </row>
    <row r="29" spans="1:10" x14ac:dyDescent="0.15">
      <c r="B29" s="3"/>
    </row>
    <row r="30" spans="1:10" x14ac:dyDescent="0.15">
      <c r="B30" s="3"/>
    </row>
    <row r="31" spans="1:10" x14ac:dyDescent="0.15">
      <c r="B31" s="3"/>
    </row>
    <row r="32" spans="1:10" x14ac:dyDescent="0.15">
      <c r="B32" s="3"/>
    </row>
    <row r="33" spans="2:2" x14ac:dyDescent="0.15">
      <c r="B33" s="3"/>
    </row>
    <row r="34" spans="2:2" x14ac:dyDescent="0.15">
      <c r="B34" s="3"/>
    </row>
    <row r="35" spans="2:2" x14ac:dyDescent="0.15">
      <c r="B35" s="3"/>
    </row>
    <row r="36" spans="2:2" x14ac:dyDescent="0.15">
      <c r="B36" s="3"/>
    </row>
    <row r="37" spans="2:2" x14ac:dyDescent="0.15">
      <c r="B37" s="3"/>
    </row>
    <row r="38" spans="2:2" x14ac:dyDescent="0.15">
      <c r="B38" s="3"/>
    </row>
    <row r="39" spans="2:2" x14ac:dyDescent="0.15">
      <c r="B39" s="3"/>
    </row>
    <row r="40" spans="2:2" x14ac:dyDescent="0.15">
      <c r="B40" s="3"/>
    </row>
    <row r="41" spans="2:2" x14ac:dyDescent="0.15">
      <c r="B41" s="3"/>
    </row>
    <row r="42" spans="2:2" x14ac:dyDescent="0.15">
      <c r="B42" s="3"/>
    </row>
    <row r="43" spans="2:2" x14ac:dyDescent="0.15">
      <c r="B43" s="3"/>
    </row>
    <row r="44" spans="2:2" x14ac:dyDescent="0.15">
      <c r="B44" s="3"/>
    </row>
    <row r="45" spans="2:2" x14ac:dyDescent="0.15">
      <c r="B45" s="3"/>
    </row>
    <row r="46" spans="2:2" x14ac:dyDescent="0.15">
      <c r="B46" s="3"/>
    </row>
    <row r="47" spans="2:2" x14ac:dyDescent="0.15">
      <c r="B47" s="3"/>
    </row>
    <row r="48" spans="2:2" x14ac:dyDescent="0.15">
      <c r="B48" s="3"/>
    </row>
    <row r="49" spans="2:2" x14ac:dyDescent="0.15">
      <c r="B49" s="3"/>
    </row>
    <row r="50" spans="2:2" x14ac:dyDescent="0.15">
      <c r="B50" s="3"/>
    </row>
    <row r="51" spans="2:2" x14ac:dyDescent="0.15">
      <c r="B51" s="3"/>
    </row>
    <row r="52" spans="2:2" x14ac:dyDescent="0.15">
      <c r="B52" s="3"/>
    </row>
    <row r="53" spans="2:2" x14ac:dyDescent="0.15">
      <c r="B53" s="3"/>
    </row>
    <row r="54" spans="2:2" x14ac:dyDescent="0.15">
      <c r="B54" s="3"/>
    </row>
  </sheetData>
  <phoneticPr fontId="3"/>
  <dataValidations count="2">
    <dataValidation type="list" allowBlank="1" showInputMessage="1" showErrorMessage="1" sqref="C4:C19" xr:uid="{00000000-0002-0000-0000-000000000000}">
      <formula1>#REF!</formula1>
    </dataValidation>
    <dataValidation type="list" allowBlank="1" showInputMessage="1" showErrorMessage="1" sqref="C2:C3" xr:uid="{340E86D7-6B9C-4173-BEE1-13A8B40FB828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workbookViewId="0">
      <selection activeCell="C6" sqref="C6"/>
    </sheetView>
  </sheetViews>
  <sheetFormatPr defaultColWidth="9" defaultRowHeight="18.75" x14ac:dyDescent="0.15"/>
  <cols>
    <col min="1" max="1" width="9" style="1"/>
    <col min="2" max="2" width="13.25" style="1" customWidth="1"/>
    <col min="3" max="3" width="14" style="1" customWidth="1"/>
    <col min="4" max="16384" width="9" style="1"/>
  </cols>
  <sheetData>
    <row r="1" spans="1:4" x14ac:dyDescent="0.15">
      <c r="A1" s="14" t="s">
        <v>7</v>
      </c>
      <c r="B1" s="14" t="s">
        <v>6</v>
      </c>
      <c r="C1" s="14" t="s">
        <v>30</v>
      </c>
      <c r="D1" s="14" t="s">
        <v>4</v>
      </c>
    </row>
    <row r="2" spans="1:4" x14ac:dyDescent="0.15">
      <c r="A2" s="4" t="s">
        <v>29</v>
      </c>
      <c r="B2" s="4" t="s">
        <v>26</v>
      </c>
      <c r="C2" s="4" t="s">
        <v>11</v>
      </c>
      <c r="D2" s="16">
        <v>1800</v>
      </c>
    </row>
    <row r="3" spans="1:4" x14ac:dyDescent="0.15">
      <c r="A3" s="4" t="s">
        <v>28</v>
      </c>
      <c r="B3" s="4" t="s">
        <v>26</v>
      </c>
      <c r="C3" s="4" t="s">
        <v>11</v>
      </c>
      <c r="D3" s="16">
        <v>1000</v>
      </c>
    </row>
    <row r="4" spans="1:4" x14ac:dyDescent="0.15">
      <c r="A4" s="4" t="s">
        <v>27</v>
      </c>
      <c r="B4" s="4" t="s">
        <v>26</v>
      </c>
      <c r="C4" s="4" t="s">
        <v>14</v>
      </c>
      <c r="D4" s="16">
        <v>1800</v>
      </c>
    </row>
    <row r="5" spans="1:4" x14ac:dyDescent="0.15">
      <c r="A5" s="4" t="s">
        <v>1</v>
      </c>
      <c r="B5" s="4" t="s">
        <v>26</v>
      </c>
      <c r="C5" s="4" t="s">
        <v>14</v>
      </c>
      <c r="D5" s="16">
        <v>1000</v>
      </c>
    </row>
    <row r="6" spans="1:4" x14ac:dyDescent="0.15">
      <c r="A6" s="4" t="s">
        <v>0</v>
      </c>
      <c r="B6" s="4" t="s">
        <v>24</v>
      </c>
      <c r="C6" s="4" t="s">
        <v>23</v>
      </c>
      <c r="D6" s="16">
        <v>2350</v>
      </c>
    </row>
    <row r="7" spans="1:4" x14ac:dyDescent="0.15">
      <c r="A7" s="4" t="s">
        <v>25</v>
      </c>
      <c r="B7" s="4" t="s">
        <v>24</v>
      </c>
      <c r="C7" s="4" t="s">
        <v>23</v>
      </c>
      <c r="D7" s="16">
        <v>1000</v>
      </c>
    </row>
    <row r="8" spans="1:4" x14ac:dyDescent="0.15">
      <c r="A8" s="4" t="s">
        <v>22</v>
      </c>
      <c r="B8" s="4" t="s">
        <v>19</v>
      </c>
      <c r="C8" s="4" t="s">
        <v>14</v>
      </c>
      <c r="D8" s="16">
        <v>1000</v>
      </c>
    </row>
    <row r="9" spans="1:4" x14ac:dyDescent="0.15">
      <c r="A9" s="4" t="s">
        <v>21</v>
      </c>
      <c r="B9" s="4" t="s">
        <v>19</v>
      </c>
      <c r="C9" s="4" t="s">
        <v>11</v>
      </c>
      <c r="D9" s="16">
        <v>2500</v>
      </c>
    </row>
    <row r="10" spans="1:4" x14ac:dyDescent="0.15">
      <c r="A10" s="4" t="s">
        <v>20</v>
      </c>
      <c r="B10" s="4" t="s">
        <v>19</v>
      </c>
      <c r="C10" s="4" t="s">
        <v>11</v>
      </c>
      <c r="D10" s="16">
        <v>1000</v>
      </c>
    </row>
    <row r="11" spans="1:4" x14ac:dyDescent="0.15">
      <c r="A11" s="4" t="s">
        <v>18</v>
      </c>
      <c r="B11" s="4" t="s">
        <v>16</v>
      </c>
      <c r="C11" s="4" t="s">
        <v>14</v>
      </c>
      <c r="D11" s="16">
        <v>1500</v>
      </c>
    </row>
    <row r="12" spans="1:4" x14ac:dyDescent="0.15">
      <c r="A12" s="4" t="s">
        <v>17</v>
      </c>
      <c r="B12" s="4" t="s">
        <v>16</v>
      </c>
      <c r="C12" s="4" t="s">
        <v>14</v>
      </c>
      <c r="D12" s="16">
        <v>3000</v>
      </c>
    </row>
    <row r="13" spans="1:4" x14ac:dyDescent="0.15">
      <c r="A13" s="4" t="s">
        <v>15</v>
      </c>
      <c r="B13" s="4" t="s">
        <v>12</v>
      </c>
      <c r="C13" s="4" t="s">
        <v>14</v>
      </c>
      <c r="D13" s="16">
        <v>1500</v>
      </c>
    </row>
    <row r="14" spans="1:4" x14ac:dyDescent="0.15">
      <c r="A14" s="4" t="s">
        <v>13</v>
      </c>
      <c r="B14" s="4" t="s">
        <v>12</v>
      </c>
      <c r="C14" s="4" t="s">
        <v>11</v>
      </c>
      <c r="D14" s="16">
        <v>1500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>
      <selection activeCell="F13" sqref="F13"/>
    </sheetView>
  </sheetViews>
  <sheetFormatPr defaultColWidth="9" defaultRowHeight="18.75" x14ac:dyDescent="0.15"/>
  <cols>
    <col min="1" max="1" width="9" style="1"/>
    <col min="2" max="2" width="13.25" style="1" customWidth="1"/>
    <col min="3" max="3" width="13.375" style="1" customWidth="1"/>
    <col min="4" max="16384" width="9" style="1"/>
  </cols>
  <sheetData>
    <row r="1" spans="1:4" x14ac:dyDescent="0.15">
      <c r="A1" s="14" t="s">
        <v>7</v>
      </c>
      <c r="B1" s="14" t="s">
        <v>6</v>
      </c>
      <c r="C1" s="14" t="s">
        <v>30</v>
      </c>
      <c r="D1" s="14" t="s">
        <v>4</v>
      </c>
    </row>
    <row r="2" spans="1:4" x14ac:dyDescent="0.15">
      <c r="A2" s="4" t="s">
        <v>44</v>
      </c>
      <c r="B2" s="4" t="s">
        <v>43</v>
      </c>
      <c r="C2" s="4" t="s">
        <v>33</v>
      </c>
      <c r="D2" s="16">
        <v>1250</v>
      </c>
    </row>
    <row r="3" spans="1:4" x14ac:dyDescent="0.15">
      <c r="A3" s="4" t="s">
        <v>42</v>
      </c>
      <c r="B3" s="4" t="s">
        <v>40</v>
      </c>
      <c r="C3" s="4" t="s">
        <v>14</v>
      </c>
      <c r="D3" s="16">
        <v>1000</v>
      </c>
    </row>
    <row r="4" spans="1:4" x14ac:dyDescent="0.15">
      <c r="A4" s="4" t="s">
        <v>41</v>
      </c>
      <c r="B4" s="4" t="s">
        <v>40</v>
      </c>
      <c r="C4" s="4" t="s">
        <v>14</v>
      </c>
      <c r="D4" s="16">
        <v>1800</v>
      </c>
    </row>
    <row r="5" spans="1:4" x14ac:dyDescent="0.15">
      <c r="A5" s="4" t="s">
        <v>39</v>
      </c>
      <c r="B5" s="4" t="s">
        <v>37</v>
      </c>
      <c r="C5" s="4" t="s">
        <v>11</v>
      </c>
      <c r="D5" s="16">
        <v>1500</v>
      </c>
    </row>
    <row r="6" spans="1:4" x14ac:dyDescent="0.15">
      <c r="A6" s="4" t="s">
        <v>38</v>
      </c>
      <c r="B6" s="4" t="s">
        <v>37</v>
      </c>
      <c r="C6" s="4" t="s">
        <v>14</v>
      </c>
      <c r="D6" s="16">
        <v>1500</v>
      </c>
    </row>
    <row r="7" spans="1:4" x14ac:dyDescent="0.15">
      <c r="A7" s="4" t="s">
        <v>36</v>
      </c>
      <c r="B7" s="4" t="s">
        <v>34</v>
      </c>
      <c r="C7" s="4" t="s">
        <v>33</v>
      </c>
      <c r="D7" s="16">
        <v>1000</v>
      </c>
    </row>
    <row r="8" spans="1:4" x14ac:dyDescent="0.15">
      <c r="A8" s="4" t="s">
        <v>35</v>
      </c>
      <c r="B8" s="4" t="s">
        <v>34</v>
      </c>
      <c r="C8" s="4" t="s">
        <v>33</v>
      </c>
      <c r="D8" s="16">
        <v>2800</v>
      </c>
    </row>
    <row r="9" spans="1:4" x14ac:dyDescent="0.15">
      <c r="A9" s="4" t="s">
        <v>32</v>
      </c>
      <c r="B9" s="4" t="s">
        <v>31</v>
      </c>
      <c r="C9" s="4" t="s">
        <v>11</v>
      </c>
      <c r="D9" s="16">
        <v>1000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10" sqref="C10"/>
    </sheetView>
  </sheetViews>
  <sheetFormatPr defaultColWidth="9" defaultRowHeight="18.75" x14ac:dyDescent="0.15"/>
  <cols>
    <col min="1" max="1" width="9" style="1"/>
    <col min="2" max="2" width="19.375" style="1" customWidth="1"/>
    <col min="3" max="3" width="12.375" style="1" customWidth="1"/>
    <col min="4" max="16384" width="9" style="1"/>
  </cols>
  <sheetData>
    <row r="1" spans="1:4" x14ac:dyDescent="0.15">
      <c r="A1" s="14" t="s">
        <v>7</v>
      </c>
      <c r="B1" s="14" t="s">
        <v>6</v>
      </c>
      <c r="C1" s="14" t="s">
        <v>30</v>
      </c>
      <c r="D1" s="14" t="s">
        <v>4</v>
      </c>
    </row>
    <row r="2" spans="1:4" x14ac:dyDescent="0.15">
      <c r="A2" s="4" t="s">
        <v>45</v>
      </c>
      <c r="B2" s="4" t="s">
        <v>50</v>
      </c>
      <c r="C2" s="4" t="s">
        <v>14</v>
      </c>
      <c r="D2" s="16">
        <v>1000</v>
      </c>
    </row>
    <row r="3" spans="1:4" x14ac:dyDescent="0.15">
      <c r="A3" s="4" t="s">
        <v>46</v>
      </c>
      <c r="B3" s="4" t="s">
        <v>50</v>
      </c>
      <c r="C3" s="4" t="s">
        <v>14</v>
      </c>
      <c r="D3" s="16">
        <v>1500</v>
      </c>
    </row>
    <row r="4" spans="1:4" x14ac:dyDescent="0.15">
      <c r="A4" s="4" t="s">
        <v>47</v>
      </c>
      <c r="B4" s="4" t="s">
        <v>51</v>
      </c>
      <c r="C4" s="4" t="s">
        <v>53</v>
      </c>
      <c r="D4" s="16">
        <v>500</v>
      </c>
    </row>
    <row r="5" spans="1:4" x14ac:dyDescent="0.15">
      <c r="A5" s="4" t="s">
        <v>48</v>
      </c>
      <c r="B5" s="4" t="s">
        <v>51</v>
      </c>
      <c r="C5" s="4" t="s">
        <v>14</v>
      </c>
      <c r="D5" s="16">
        <v>1800</v>
      </c>
    </row>
    <row r="6" spans="1:4" x14ac:dyDescent="0.15">
      <c r="A6" s="4" t="s">
        <v>49</v>
      </c>
      <c r="B6" s="4" t="s">
        <v>52</v>
      </c>
      <c r="C6" s="4" t="s">
        <v>14</v>
      </c>
      <c r="D6" s="16">
        <v>2000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売上表</vt:lpstr>
      <vt:lpstr>ナッツ</vt:lpstr>
      <vt:lpstr>ドライフルーツ</vt:lpstr>
      <vt:lpstr>ミックス</vt:lpstr>
      <vt:lpstr>ドライフルーツ</vt:lpstr>
      <vt:lpstr>ナッツ</vt:lpstr>
      <vt:lpstr>ミックス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2021-07-17T05:31:36Z</dcterms:created>
  <dcterms:modified xsi:type="dcterms:W3CDTF">2021-07-25T10:25:36Z</dcterms:modified>
</cp:coreProperties>
</file>