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3995" windowHeight="8250"/>
  </bookViews>
  <sheets>
    <sheet name="見積書" sheetId="17" r:id="rId1"/>
    <sheet name="商品一覧" sheetId="11" r:id="rId2"/>
  </sheets>
  <definedNames>
    <definedName name="_xlnm._FilterDatabase" localSheetId="1" hidden="1">商品一覧!$B:$B</definedName>
    <definedName name="_xlnm.Extract" localSheetId="1">商品一覧!#REF!</definedName>
    <definedName name="_xlnm.Print_Titles" localSheetId="1">商品一覧!$3:$3</definedName>
    <definedName name="Z_7EE2E69E_D19D_4E9C_BCAC_999DAB0D0270_.wvu.FilterData" localSheetId="1" hidden="1">商品一覧!$B$3:$E$54</definedName>
    <definedName name="Z_9898B0EE_BEC6_4BC4_8E82_38C4A0CC0679_.wvu.FilterData" localSheetId="1" hidden="1">商品一覧!$B$3:$E$54</definedName>
  </definedNames>
  <calcPr calcId="144525"/>
</workbook>
</file>

<file path=xl/calcChain.xml><?xml version="1.0" encoding="utf-8"?>
<calcChain xmlns="http://schemas.openxmlformats.org/spreadsheetml/2006/main">
  <c r="G1" i="17" l="1"/>
  <c r="B22" i="17" l="1"/>
  <c r="C22" i="17"/>
  <c r="B23" i="17"/>
  <c r="C23" i="17"/>
  <c r="B24" i="17"/>
  <c r="C24" i="17"/>
  <c r="B25" i="17"/>
  <c r="C25" i="17"/>
  <c r="E25" i="17" s="1"/>
  <c r="B26" i="17"/>
  <c r="C26" i="17"/>
  <c r="B27" i="17"/>
  <c r="C27" i="17"/>
  <c r="E27" i="17" s="1"/>
  <c r="B28" i="17"/>
  <c r="C28" i="17"/>
  <c r="E28" i="17" s="1"/>
  <c r="B29" i="17"/>
  <c r="C29" i="17"/>
  <c r="B30" i="17"/>
  <c r="C30" i="17"/>
  <c r="E22" i="17"/>
  <c r="E24" i="17"/>
  <c r="E26" i="17"/>
  <c r="E30" i="17"/>
  <c r="E29" i="17"/>
  <c r="E23" i="17"/>
  <c r="E21" i="17"/>
  <c r="F31" i="17" l="1"/>
  <c r="F32" i="17" s="1"/>
  <c r="F33" i="17" s="1"/>
  <c r="C17" i="17" s="1"/>
</calcChain>
</file>

<file path=xl/sharedStrings.xml><?xml version="1.0" encoding="utf-8"?>
<sst xmlns="http://schemas.openxmlformats.org/spreadsheetml/2006/main" count="57" uniqueCount="55">
  <si>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</si>
  <si>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</si>
  <si>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</si>
  <si>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</si>
  <si>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</si>
  <si>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</si>
  <si>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</si>
  <si>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</si>
  <si>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</si>
  <si>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</si>
  <si>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</si>
  <si>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</si>
  <si>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</si>
  <si>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</si>
  <si>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</si>
  <si>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</si>
  <si>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</si>
  <si>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</si>
  <si>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</si>
  <si>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</si>
  <si>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</si>
  <si>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</si>
  <si>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単価（円）</t>
    <rPh sb="0" eb="2">
      <t>タンカ</t>
    </rPh>
    <rPh sb="3" eb="4">
      <t>エン</t>
    </rPh>
    <phoneticPr fontId="1"/>
  </si>
  <si>
    <t>A1001</t>
    <phoneticPr fontId="1"/>
  </si>
  <si>
    <t>A1002</t>
    <phoneticPr fontId="1"/>
  </si>
  <si>
    <t>A1003</t>
    <phoneticPr fontId="1"/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</si>
  <si>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</si>
  <si>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</si>
  <si>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</si>
  <si>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</si>
  <si>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</si>
  <si>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</si>
  <si>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</si>
  <si>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</si>
  <si>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A1012</t>
  </si>
  <si>
    <t>A1013</t>
  </si>
  <si>
    <t>A1014</t>
  </si>
  <si>
    <t>A1015</t>
  </si>
  <si>
    <t>吟醸酒 スノーダスト 1800ml</t>
    <phoneticPr fontId="1"/>
  </si>
  <si>
    <t>純米酒 桜舞道 1800ml</t>
    <phoneticPr fontId="1"/>
  </si>
  <si>
    <t>生酒 白梅 1800ml</t>
    <phoneticPr fontId="1"/>
  </si>
  <si>
    <t>芋焼 酎蔵の魂 1800ml</t>
    <phoneticPr fontId="1"/>
  </si>
  <si>
    <t>米焼酎 ホロシリ 1800ml</t>
    <phoneticPr fontId="1"/>
  </si>
  <si>
    <t>麦焼酎 おぼろづき 1800ml</t>
    <phoneticPr fontId="1"/>
  </si>
  <si>
    <t>麦焼酎 銀の水音 1800ml</t>
    <rPh sb="7" eb="8">
      <t>オト</t>
    </rPh>
    <phoneticPr fontId="1"/>
  </si>
  <si>
    <t>マッコリ にっこり 1800ml</t>
    <phoneticPr fontId="1"/>
  </si>
  <si>
    <t>マッコリ イードン 1800ml</t>
    <phoneticPr fontId="1"/>
  </si>
  <si>
    <t>老酒 永遠 1800ml</t>
    <phoneticPr fontId="1"/>
  </si>
  <si>
    <t>地酒 穂積の雫 1800ml</t>
    <phoneticPr fontId="1"/>
  </si>
  <si>
    <t>梅酒 鶯 1800ml</t>
    <phoneticPr fontId="1"/>
  </si>
  <si>
    <t>泡盛 美海 1800ml</t>
    <phoneticPr fontId="1"/>
  </si>
  <si>
    <t>黒糖焼酎 奄美の友 1800ml</t>
    <phoneticPr fontId="1"/>
  </si>
  <si>
    <t>蕎麦焼酎 はるゆたか 1800ml</t>
    <phoneticPr fontId="1"/>
  </si>
  <si>
    <t>小計</t>
    <rPh sb="0" eb="1">
      <t>ショウ</t>
    </rPh>
    <rPh sb="1" eb="2">
      <t>ケイ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</si>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</sst>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0" borderId="7" xfId="0" applyBorder="1">
      <alignment vertical="center"/>
    </xf>
    <xf numFmtId="0" fontId="6" fillId="0" borderId="0" xfId="2">
      <alignment vertical="center"/>
    </xf>
    <xf numFmtId="0" fontId="6" fillId="0" borderId="2" xfId="2" applyBorder="1">
      <alignment vertical="center"/>
    </xf>
    <xf numFmtId="38" fontId="0" fillId="0" borderId="2" xfId="3" applyFont="1" applyBorder="1">
      <alignment vertical="center"/>
    </xf>
    <xf numFmtId="0" fontId="0" fillId="0" borderId="2" xfId="0" applyBorder="1">
      <alignment vertical="center"/>
    </xf>
    <xf numFmtId="0" fontId="6" fillId="0" borderId="0" xfId="2" applyBorder="1">
      <alignment vertical="center"/>
    </xf>
    <xf numFmtId="0" fontId="0" fillId="0" borderId="0" xfId="0" applyBorder="1">
      <alignment vertical="center"/>
    </xf>
    <xf numFmtId="38" fontId="0" fillId="0" borderId="0" xfId="3" applyFont="1" applyBorder="1">
      <alignment vertical="center"/>
    </xf>
    <xf numFmtId="0" fontId="6" fillId="0" borderId="2" xfId="2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zoomScaleSheetLayoutView="100" workbookViewId="0">
      <selection activeCell="A21" sqref="A21"/>
    </sheetView>
  </sheetViews>
  <sheetFormatPr defaultRowHeight="13.5" x14ac:dyDescent="0.15"/>
  <cols>
    <col min="1" max="1" width="9.125" customWidth="1"/>
    <col min="2" max="2" width="25.125" customWidth="1"/>
    <col min="3" max="3" width="9" bestFit="1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26" t="s">
        <v>0</v>
      </c>
      <c r="B1" s="27"/>
      <c r="C1" s="27"/>
      <c r="F1" s="2" t="s">
        <v>1</v>
      </c>
      <c r="G1" s="1">
        <f ca="1">TODAY()</f>
        <v>40662</v>
      </c>
    </row>
    <row r="2" spans="1:7" ht="8.25" customHeight="1" x14ac:dyDescent="0.15">
      <c r="A2" s="27"/>
      <c r="B2" s="27"/>
      <c r="C2" s="27"/>
    </row>
    <row r="3" spans="1:7" ht="14.25" thickBot="1" x14ac:dyDescent="0.2">
      <c r="A3" s="28"/>
      <c r="B3" s="28"/>
      <c r="C3" s="28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>
      <c r="B6" s="23"/>
    </row>
    <row r="7" spans="1:7" ht="13.5" customHeight="1" x14ac:dyDescent="0.15"/>
    <row r="8" spans="1:7" ht="13.5" customHeight="1" x14ac:dyDescent="0.15">
      <c r="A8" t="s">
        <v>54</v>
      </c>
      <c r="E8" s="29" t="s">
        <v>6</v>
      </c>
      <c r="F8" s="29"/>
      <c r="G8" s="29"/>
    </row>
    <row r="9" spans="1:7" ht="13.5" customHeight="1" x14ac:dyDescent="0.15">
      <c r="A9" t="s">
        <v>4</v>
      </c>
      <c r="E9" s="29" t="s">
        <v>7</v>
      </c>
      <c r="F9" s="29"/>
      <c r="G9" s="29"/>
    </row>
    <row r="10" spans="1:7" ht="13.5" customHeight="1" x14ac:dyDescent="0.15">
      <c r="A10" t="s">
        <v>5</v>
      </c>
      <c r="E10" s="29" t="s">
        <v>8</v>
      </c>
      <c r="F10" s="29"/>
      <c r="G10" s="29"/>
    </row>
    <row r="11" spans="1:7" ht="13.5" customHeight="1" x14ac:dyDescent="0.15">
      <c r="E11" s="30" t="s">
        <v>9</v>
      </c>
      <c r="F11" s="30"/>
      <c r="G11" s="30"/>
    </row>
    <row r="12" spans="1:7" ht="13.5" customHeight="1" x14ac:dyDescent="0.15"/>
    <row r="13" spans="1:7" ht="13.5" customHeight="1" x14ac:dyDescent="0.15"/>
    <row r="14" spans="1:7" ht="13.5" customHeight="1" x14ac:dyDescent="0.15">
      <c r="A14" t="s">
        <v>10</v>
      </c>
    </row>
    <row r="15" spans="1:7" ht="13.5" customHeight="1" x14ac:dyDescent="0.15">
      <c r="A15" t="s">
        <v>11</v>
      </c>
    </row>
    <row r="16" spans="1:7" ht="13.5" customHeight="1" x14ac:dyDescent="0.15"/>
    <row r="17" spans="1:7" ht="13.5" customHeight="1" thickBot="1" x14ac:dyDescent="0.2">
      <c r="A17" s="6"/>
      <c r="B17" s="7" t="s">
        <v>20</v>
      </c>
      <c r="C17" s="8" t="str">
        <f>F33</f>
        <v/>
      </c>
    </row>
    <row r="18" spans="1:7" ht="13.5" customHeight="1" thickTop="1" x14ac:dyDescent="0.15"/>
    <row r="19" spans="1:7" ht="13.5" customHeight="1" x14ac:dyDescent="0.15"/>
    <row r="20" spans="1:7" ht="21" customHeight="1" x14ac:dyDescent="0.15">
      <c r="A20" s="9" t="s">
        <v>12</v>
      </c>
      <c r="B20" s="20" t="s">
        <v>13</v>
      </c>
      <c r="C20" s="20" t="s">
        <v>14</v>
      </c>
      <c r="D20" s="20" t="s">
        <v>15</v>
      </c>
      <c r="E20" s="20" t="s">
        <v>16</v>
      </c>
      <c r="F20" s="24" t="s">
        <v>17</v>
      </c>
      <c r="G20" s="25"/>
    </row>
    <row r="21" spans="1:7" ht="21" customHeight="1" x14ac:dyDescent="0.15">
      <c r="A21" s="5"/>
      <c r="B21" s="22"/>
      <c r="C21" s="22"/>
      <c r="D21" s="22"/>
      <c r="E21" s="22" t="str">
        <f>IF(COUNT(C21:D21)=0,"",C21*D21)</f>
        <v/>
      </c>
      <c r="F21" s="31"/>
      <c r="G21" s="32"/>
    </row>
    <row r="22" spans="1:7" ht="21" customHeight="1" x14ac:dyDescent="0.15">
      <c r="A22" s="10"/>
      <c r="B22" s="21" t="str">
        <f>IFERROR(VLOOKUP(A22,商品一覧!A4:C18,2,0),"")</f>
        <v/>
      </c>
      <c r="C22" s="21" t="str">
        <f>IFERROR(VLOOKUP(A22,商品一覧!A4:C18,3,0),"")</f>
        <v/>
      </c>
      <c r="D22" s="21"/>
      <c r="E22" s="21" t="str">
        <f t="shared" ref="E22:E30" si="0">IF(COUNT(C22:D22)=0,"",C22*D22)</f>
        <v/>
      </c>
      <c r="F22" s="33"/>
      <c r="G22" s="34"/>
    </row>
    <row r="23" spans="1:7" ht="21" customHeight="1" x14ac:dyDescent="0.15">
      <c r="A23" s="5"/>
      <c r="B23" s="22" t="str">
        <f>IFERROR(VLOOKUP(A23,商品一覧!A5:C19,2,0),"")</f>
        <v/>
      </c>
      <c r="C23" s="22" t="str">
        <f>IFERROR(VLOOKUP(A23,商品一覧!A5:C19,3,0),"")</f>
        <v/>
      </c>
      <c r="D23" s="22"/>
      <c r="E23" s="22" t="str">
        <f t="shared" si="0"/>
        <v/>
      </c>
      <c r="F23" s="31"/>
      <c r="G23" s="32"/>
    </row>
    <row r="24" spans="1:7" ht="21" customHeight="1" x14ac:dyDescent="0.15">
      <c r="A24" s="10"/>
      <c r="B24" s="21" t="str">
        <f>IFERROR(VLOOKUP(A24,商品一覧!A6:C20,2,0),"")</f>
        <v/>
      </c>
      <c r="C24" s="21" t="str">
        <f>IFERROR(VLOOKUP(A24,商品一覧!A6:C20,3,0),"")</f>
        <v/>
      </c>
      <c r="D24" s="21"/>
      <c r="E24" s="21" t="str">
        <f t="shared" si="0"/>
        <v/>
      </c>
      <c r="F24" s="33"/>
      <c r="G24" s="34"/>
    </row>
    <row r="25" spans="1:7" ht="21" customHeight="1" x14ac:dyDescent="0.15">
      <c r="A25" s="5"/>
      <c r="B25" s="22" t="str">
        <f>IFERROR(VLOOKUP(A25,商品一覧!A7:C21,2,0),"")</f>
        <v/>
      </c>
      <c r="C25" s="22" t="str">
        <f>IFERROR(VLOOKUP(A25,商品一覧!A7:C21,3,0),"")</f>
        <v/>
      </c>
      <c r="D25" s="22"/>
      <c r="E25" s="22" t="str">
        <f t="shared" si="0"/>
        <v/>
      </c>
      <c r="F25" s="31"/>
      <c r="G25" s="32"/>
    </row>
    <row r="26" spans="1:7" ht="21" customHeight="1" x14ac:dyDescent="0.15">
      <c r="A26" s="10"/>
      <c r="B26" s="21" t="str">
        <f>IFERROR(VLOOKUP(A26,商品一覧!A8:C22,2,0),"")</f>
        <v/>
      </c>
      <c r="C26" s="21" t="str">
        <f>IFERROR(VLOOKUP(A26,商品一覧!A8:C22,3,0),"")</f>
        <v/>
      </c>
      <c r="D26" s="21"/>
      <c r="E26" s="21" t="str">
        <f t="shared" si="0"/>
        <v/>
      </c>
      <c r="F26" s="33"/>
      <c r="G26" s="34"/>
    </row>
    <row r="27" spans="1:7" ht="21" customHeight="1" x14ac:dyDescent="0.15">
      <c r="A27" s="5"/>
      <c r="B27" s="22" t="str">
        <f>IFERROR(VLOOKUP(A27,商品一覧!A9:C23,2,0),"")</f>
        <v/>
      </c>
      <c r="C27" s="22" t="str">
        <f>IFERROR(VLOOKUP(A27,商品一覧!A9:C23,3,0),"")</f>
        <v/>
      </c>
      <c r="D27" s="22"/>
      <c r="E27" s="22" t="str">
        <f t="shared" si="0"/>
        <v/>
      </c>
      <c r="F27" s="31"/>
      <c r="G27" s="32"/>
    </row>
    <row r="28" spans="1:7" ht="21" customHeight="1" x14ac:dyDescent="0.15">
      <c r="A28" s="10"/>
      <c r="B28" s="21" t="str">
        <f>IFERROR(VLOOKUP(A28,商品一覧!A10:C24,2,0),"")</f>
        <v/>
      </c>
      <c r="C28" s="21" t="str">
        <f>IFERROR(VLOOKUP(A28,商品一覧!A10:C24,3,0),"")</f>
        <v/>
      </c>
      <c r="D28" s="21"/>
      <c r="E28" s="21" t="str">
        <f t="shared" si="0"/>
        <v/>
      </c>
      <c r="F28" s="33"/>
      <c r="G28" s="34"/>
    </row>
    <row r="29" spans="1:7" ht="21" customHeight="1" x14ac:dyDescent="0.15">
      <c r="A29" s="5"/>
      <c r="B29" s="22" t="str">
        <f>IFERROR(VLOOKUP(A29,商品一覧!A11:C25,2,0),"")</f>
        <v/>
      </c>
      <c r="C29" s="22" t="str">
        <f>IFERROR(VLOOKUP(A29,商品一覧!A11:C25,3,0),"")</f>
        <v/>
      </c>
      <c r="D29" s="22"/>
      <c r="E29" s="22" t="str">
        <f t="shared" si="0"/>
        <v/>
      </c>
      <c r="F29" s="31"/>
      <c r="G29" s="32"/>
    </row>
    <row r="30" spans="1:7" ht="21" customHeight="1" x14ac:dyDescent="0.15">
      <c r="A30" s="10"/>
      <c r="B30" s="21" t="str">
        <f>IFERROR(VLOOKUP(A30,商品一覧!A12:C26,2,0),"")</f>
        <v/>
      </c>
      <c r="C30" s="21" t="str">
        <f>IFERROR(VLOOKUP(A30,商品一覧!A12:C26,3,0),"")</f>
        <v/>
      </c>
      <c r="D30" s="21"/>
      <c r="E30" s="21" t="str">
        <f t="shared" si="0"/>
        <v/>
      </c>
      <c r="F30" s="33"/>
      <c r="G30" s="34"/>
    </row>
    <row r="31" spans="1:7" ht="21" customHeight="1" x14ac:dyDescent="0.15">
      <c r="D31" s="35" t="s">
        <v>53</v>
      </c>
      <c r="E31" s="36"/>
      <c r="F31" s="31" t="str">
        <f>IF(COUNT(E21:E30)=0,"",SUM(E21:E30))</f>
        <v/>
      </c>
      <c r="G31" s="32"/>
    </row>
    <row r="32" spans="1:7" ht="21" customHeight="1" x14ac:dyDescent="0.15">
      <c r="D32" s="35" t="s">
        <v>18</v>
      </c>
      <c r="E32" s="36"/>
      <c r="F32" s="31" t="str">
        <f>IF(F31="","",F31*0.05)</f>
        <v/>
      </c>
      <c r="G32" s="32"/>
    </row>
    <row r="33" spans="1:7" ht="21" customHeight="1" x14ac:dyDescent="0.15">
      <c r="D33" s="35" t="s">
        <v>19</v>
      </c>
      <c r="E33" s="36"/>
      <c r="F33" s="31" t="str">
        <f>IF(COUNT(F31,F32)=0,"",F31+F32)</f>
        <v/>
      </c>
      <c r="G33" s="32"/>
    </row>
    <row r="36" spans="1:7" x14ac:dyDescent="0.15">
      <c r="A36" s="11"/>
      <c r="B36" s="11" t="s">
        <v>21</v>
      </c>
      <c r="C36" s="11"/>
    </row>
  </sheetData>
  <mergeCells count="22">
    <mergeCell ref="F26:G26"/>
    <mergeCell ref="A1:C3"/>
    <mergeCell ref="E8:G8"/>
    <mergeCell ref="E9:G9"/>
    <mergeCell ref="E10:G10"/>
    <mergeCell ref="E11:G11"/>
    <mergeCell ref="F20:G20"/>
    <mergeCell ref="F21:G21"/>
    <mergeCell ref="F22:G22"/>
    <mergeCell ref="F23:G23"/>
    <mergeCell ref="F24:G24"/>
    <mergeCell ref="F25:G25"/>
    <mergeCell ref="D32:E32"/>
    <mergeCell ref="F32:G32"/>
    <mergeCell ref="D33:E33"/>
    <mergeCell ref="F33:G33"/>
    <mergeCell ref="F27:G27"/>
    <mergeCell ref="F28:G28"/>
    <mergeCell ref="F29:G29"/>
    <mergeCell ref="F30:G30"/>
    <mergeCell ref="D31:E31"/>
    <mergeCell ref="F31:G31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zoomScaleSheetLayoutView="100" workbookViewId="0">
      <selection activeCell="A58" sqref="A58:XFD58"/>
    </sheetView>
  </sheetViews>
  <sheetFormatPr defaultRowHeight="14.25" x14ac:dyDescent="0.15"/>
  <cols>
    <col min="1" max="1" width="8.5" style="12" customWidth="1"/>
    <col min="2" max="2" width="25.75" customWidth="1"/>
    <col min="3" max="3" width="10.125" customWidth="1"/>
    <col min="4" max="4" width="12.5" customWidth="1"/>
    <col min="5" max="5" width="11.375" customWidth="1"/>
    <col min="6" max="6" width="28.625" style="12" customWidth="1"/>
    <col min="7" max="16384" width="9" style="12"/>
  </cols>
  <sheetData>
    <row r="1" spans="1:3" ht="19.5" customHeight="1" x14ac:dyDescent="0.15"/>
    <row r="2" spans="1:3" ht="14.25" customHeight="1" x14ac:dyDescent="0.15">
      <c r="A2" s="19" t="s">
        <v>12</v>
      </c>
      <c r="B2" s="4" t="s">
        <v>13</v>
      </c>
      <c r="C2" s="4" t="s">
        <v>22</v>
      </c>
    </row>
    <row r="3" spans="1:3" x14ac:dyDescent="0.15">
      <c r="A3" s="13" t="s">
        <v>23</v>
      </c>
      <c r="B3" s="15" t="s">
        <v>38</v>
      </c>
      <c r="C3" s="14">
        <v>2280</v>
      </c>
    </row>
    <row r="4" spans="1:3" x14ac:dyDescent="0.15">
      <c r="A4" s="13" t="s">
        <v>24</v>
      </c>
      <c r="B4" s="15" t="s">
        <v>39</v>
      </c>
      <c r="C4" s="14">
        <v>2050</v>
      </c>
    </row>
    <row r="5" spans="1:3" x14ac:dyDescent="0.15">
      <c r="A5" s="13" t="s">
        <v>25</v>
      </c>
      <c r="B5" s="15" t="s">
        <v>40</v>
      </c>
      <c r="C5" s="14">
        <v>1550</v>
      </c>
    </row>
    <row r="6" spans="1:3" x14ac:dyDescent="0.15">
      <c r="A6" s="13" t="s">
        <v>26</v>
      </c>
      <c r="B6" s="15" t="s">
        <v>48</v>
      </c>
      <c r="C6" s="14">
        <v>1280</v>
      </c>
    </row>
    <row r="7" spans="1:3" x14ac:dyDescent="0.15">
      <c r="A7" s="13" t="s">
        <v>27</v>
      </c>
      <c r="B7" s="15" t="s">
        <v>49</v>
      </c>
      <c r="C7" s="14">
        <v>2000</v>
      </c>
    </row>
    <row r="8" spans="1:3" x14ac:dyDescent="0.15">
      <c r="A8" s="13" t="s">
        <v>28</v>
      </c>
      <c r="B8" s="15" t="s">
        <v>50</v>
      </c>
      <c r="C8" s="14">
        <v>1350</v>
      </c>
    </row>
    <row r="9" spans="1:3" x14ac:dyDescent="0.15">
      <c r="A9" s="13" t="s">
        <v>29</v>
      </c>
      <c r="B9" s="15" t="s">
        <v>51</v>
      </c>
      <c r="C9" s="14">
        <v>1850</v>
      </c>
    </row>
    <row r="10" spans="1:3" x14ac:dyDescent="0.15">
      <c r="A10" s="13" t="s">
        <v>30</v>
      </c>
      <c r="B10" s="15" t="s">
        <v>52</v>
      </c>
      <c r="C10" s="14">
        <v>980</v>
      </c>
    </row>
    <row r="11" spans="1:3" x14ac:dyDescent="0.15">
      <c r="A11" s="13" t="s">
        <v>31</v>
      </c>
      <c r="B11" s="15" t="s">
        <v>41</v>
      </c>
      <c r="C11" s="14">
        <v>1650</v>
      </c>
    </row>
    <row r="12" spans="1:3" x14ac:dyDescent="0.15">
      <c r="A12" s="13" t="s">
        <v>32</v>
      </c>
      <c r="B12" s="15" t="s">
        <v>42</v>
      </c>
      <c r="C12" s="14">
        <v>1300</v>
      </c>
    </row>
    <row r="13" spans="1:3" x14ac:dyDescent="0.15">
      <c r="A13" s="13" t="s">
        <v>33</v>
      </c>
      <c r="B13" s="15" t="s">
        <v>43</v>
      </c>
      <c r="C13" s="14">
        <v>1180</v>
      </c>
    </row>
    <row r="14" spans="1:3" x14ac:dyDescent="0.15">
      <c r="A14" s="13" t="s">
        <v>34</v>
      </c>
      <c r="B14" s="15" t="s">
        <v>44</v>
      </c>
      <c r="C14" s="14">
        <v>1759</v>
      </c>
    </row>
    <row r="15" spans="1:3" x14ac:dyDescent="0.15">
      <c r="A15" s="13" t="s">
        <v>35</v>
      </c>
      <c r="B15" s="15" t="s">
        <v>45</v>
      </c>
      <c r="C15" s="14">
        <v>1250</v>
      </c>
    </row>
    <row r="16" spans="1:3" x14ac:dyDescent="0.15">
      <c r="A16" s="13" t="s">
        <v>36</v>
      </c>
      <c r="B16" s="15" t="s">
        <v>46</v>
      </c>
      <c r="C16" s="14">
        <v>1200</v>
      </c>
    </row>
    <row r="17" spans="1:3" x14ac:dyDescent="0.15">
      <c r="A17" s="13" t="s">
        <v>37</v>
      </c>
      <c r="B17" s="15" t="s">
        <v>47</v>
      </c>
      <c r="C17" s="14">
        <v>1880</v>
      </c>
    </row>
    <row r="18" spans="1:3" x14ac:dyDescent="0.15">
      <c r="A18" s="16"/>
      <c r="B18" s="17"/>
      <c r="C18" s="18"/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見積書</vt:lpstr>
      <vt:lpstr>商品一覧</vt:lpstr>
      <vt:lpstr>商品一覧!Print_Titles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2011-02-16T06:17:26Z</cp:lastPrinted>
  <dcterms:created xsi:type="dcterms:W3CDTF">2011-02-08T03:09:43Z</dcterms:created>
  <dcterms:modified xsi:type="dcterms:W3CDTF">2011-04-29T09:59:57Z</dcterms:modified>
</cp:coreProperties>
</file>