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7535" windowHeight="13050"/>
  </bookViews>
  <sheets>
    <sheet name="Sheet1" sheetId="1" r:id="rId1"/>
  </sheets>
  <definedNames>
    <definedName name="商品一覧">Sheet1!$K$17:$M$22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I32" i="1" l="1"/>
  <c r="I33" i="1" s="1"/>
  <c r="I31" i="1"/>
  <c r="H18" i="1"/>
  <c r="I18" i="1" s="1"/>
  <c r="H19" i="1"/>
  <c r="H20" i="1"/>
  <c r="H21" i="1"/>
  <c r="H22" i="1"/>
  <c r="H23" i="1"/>
  <c r="H24" i="1"/>
  <c r="H25" i="1"/>
  <c r="H26" i="1"/>
  <c r="H27" i="1"/>
  <c r="H28" i="1"/>
  <c r="H29" i="1"/>
  <c r="H30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17" i="1"/>
  <c r="H17" i="1"/>
  <c r="I17" i="1" s="1"/>
  <c r="I19" i="1"/>
  <c r="I20" i="1"/>
  <c r="I21" i="1"/>
  <c r="I22" i="1"/>
  <c r="I23" i="1"/>
  <c r="I24" i="1"/>
  <c r="I25" i="1"/>
  <c r="I26" i="1"/>
  <c r="I27" i="1"/>
  <c r="I28" i="1"/>
  <c r="I29" i="1"/>
  <c r="I30" i="1"/>
</calcChain>
</file>

<file path=xl/sharedStrings.xml><?xml version="1.0" encoding="utf-8"?>
<sst xmlns="http://schemas.openxmlformats.org/spreadsheetml/2006/main" count="38" uniqueCount="35">
  <si>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</si>
  <si>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</si>
  <si>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2">
      <t>ハッコウ</t>
    </rPh>
    <rPh sb="2" eb="3">
      <t>ビ</t>
    </rPh>
    <phoneticPr fontId="2"/>
  </si>
  <si>
    <t>株式会社　佐藤商事</t>
    <rPh sb="0" eb="4">
      <t>カブシキガイシャ</t>
    </rPh>
    <rPh sb="5" eb="7">
      <t>サトウ</t>
    </rPh>
    <rPh sb="7" eb="9">
      <t>ショウジ</t>
    </rPh>
    <phoneticPr fontId="2"/>
  </si>
  <si>
    <t>東京都新宿区市ヶ谷XXXXXXXX</t>
    <rPh sb="0" eb="3">
      <t>トウキョウト</t>
    </rPh>
    <rPh sb="3" eb="6">
      <t>シンジュクク</t>
    </rPh>
    <rPh sb="6" eb="9">
      <t>イチガヤ</t>
    </rPh>
    <phoneticPr fontId="2"/>
  </si>
  <si>
    <t>（TEL）00-0000-XXXX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</si>
  <si>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</si>
  <si>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毎度ありがとうございます。</t>
    <rPh sb="0" eb="2">
      <t>マイド</t>
    </rPh>
    <phoneticPr fontId="2"/>
  </si>
  <si>
    <t>御請求金額</t>
    <rPh sb="0" eb="3">
      <t>ゴセイキュウ</t>
    </rPh>
    <rPh sb="3" eb="5">
      <t>キンガク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</si>
  <si>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</si>
  <si>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</si>
  <si>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</si>
  <si>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</si>
  <si>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</si>
  <si>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</si>
  <si>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</si>
  <si>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</si>
  <si>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【お振込先】
○○銀行　○○支店　（普通）○○○○○　　株式会社佐藤商事</t>
    <rPh sb="2" eb="4">
      <t>フリコミ</t>
    </rPh>
    <rPh sb="4" eb="5">
      <t>サキ</t>
    </rPh>
    <phoneticPr fontId="2"/>
  </si>
  <si>
    <t>商品リスト</t>
    <rPh sb="0" eb="2">
      <t>ショウヒン</t>
    </rPh>
    <phoneticPr fontId="2"/>
  </si>
  <si>
    <t>木製オープンラック（ホワイト）</t>
    <rPh sb="0" eb="2">
      <t>モクセイ</t>
    </rPh>
    <phoneticPr fontId="2"/>
  </si>
  <si>
    <t>木製オープンラック（レッド）</t>
    <rPh sb="0" eb="2">
      <t>モクセイ</t>
    </rPh>
    <phoneticPr fontId="2"/>
  </si>
  <si>
    <t>木製オープンラック（ブラック）</t>
    <rPh sb="0" eb="2">
      <t>モクセイ</t>
    </rPh>
    <phoneticPr fontId="2"/>
  </si>
  <si>
    <t>扉付収納ボックス（ホワイト）</t>
    <rPh sb="0" eb="1">
      <t>トビラ</t>
    </rPh>
    <rPh sb="1" eb="2">
      <t>ツキ</t>
    </rPh>
    <rPh sb="2" eb="4">
      <t>シュウノウ</t>
    </rPh>
    <phoneticPr fontId="2"/>
  </si>
  <si>
    <t>扉付収納ボックス（レッド）</t>
    <rPh sb="0" eb="1">
      <t>トビラ</t>
    </rPh>
    <rPh sb="1" eb="2">
      <t>ツキ</t>
    </rPh>
    <rPh sb="2" eb="4">
      <t>シュウノウ</t>
    </rPh>
    <phoneticPr fontId="2"/>
  </si>
  <si>
    <t>扉付収納ボックス（ブラック）</t>
    <rPh sb="0" eb="1">
      <t>トビラ</t>
    </rPh>
    <rPh sb="1" eb="2">
      <t>ツキ</t>
    </rPh>
    <rPh sb="2" eb="4">
      <t>シュウノウ</t>
    </rPh>
    <phoneticPr fontId="2"/>
  </si>
  <si>
    <t>S01-W</t>
    <phoneticPr fontId="2"/>
  </si>
  <si>
    <t>S02-R</t>
    <phoneticPr fontId="2"/>
  </si>
  <si>
    <t>S03-B</t>
    <phoneticPr fontId="2"/>
  </si>
  <si>
    <t>T01-W</t>
    <phoneticPr fontId="2"/>
  </si>
  <si>
    <t>T02-R</t>
    <phoneticPr fontId="2"/>
  </si>
  <si>
    <t>T03-B</t>
    <phoneticPr fontId="2"/>
  </si>
  <si>
    <t>S01-W</t>
    <phoneticPr fontId="2"/>
  </si>
  <si>
    <t>T01-W</t>
    <phoneticPr fontId="2"/>
  </si>
  <si>
    <t>山田商事株式会社</t>
    <rPh sb="0" eb="2">
      <t>ヤマダ</t>
    </rPh>
    <rPh sb="2" eb="4">
      <t>ショウジ</t>
    </rPh>
    <rPh sb="4" eb="8">
      <t>カブシキガイシャ</t>
    </rPh>
    <phoneticPr fontId="2"/>
  </si>
  <si>
    <t>A0001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</si>
</sst>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円&quot;"/>
    <numFmt numFmtId="177" formatCode="@&quot;　御中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u/>
      <sz val="12"/>
      <color theme="1"/>
      <name val="ＭＳ Ｐゴシック"/>
      <family val="2"/>
      <charset val="128"/>
      <scheme val="minor"/>
    </font>
    <font>
      <u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3" borderId="2" xfId="0" applyFill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2" xfId="1" applyFont="1" applyBorder="1">
      <alignment vertical="center"/>
    </xf>
    <xf numFmtId="0" fontId="0" fillId="4" borderId="2" xfId="0" applyFill="1" applyBorder="1">
      <alignment vertical="center"/>
    </xf>
    <xf numFmtId="38" fontId="0" fillId="4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Alignment="1">
      <alignment vertical="center"/>
    </xf>
    <xf numFmtId="38" fontId="0" fillId="0" borderId="2" xfId="1" applyFont="1" applyFill="1" applyBorder="1">
      <alignment vertical="center"/>
    </xf>
    <xf numFmtId="0" fontId="0" fillId="0" borderId="1" xfId="0" applyBorder="1" applyAlignment="1">
      <alignment horizontal="right" vertical="center"/>
    </xf>
    <xf numFmtId="14" fontId="0" fillId="0" borderId="4" xfId="0" applyNumberFormat="1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4" fillId="2" borderId="0" xfId="0" applyFont="1" applyFill="1" applyAlignment="1">
      <alignment horizontal="distributed" vertical="center" indent="1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left" vertical="center"/>
    </xf>
    <xf numFmtId="177" fontId="6" fillId="0" borderId="0" xfId="0" applyNumberFormat="1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6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19" zoomScaleNormal="100" workbookViewId="0">
      <selection activeCell="L41" sqref="L41"/>
    </sheetView>
  </sheetViews>
  <sheetFormatPr defaultRowHeight="13.5" x14ac:dyDescent="0.15"/>
  <cols>
    <col min="10" max="10" width="9" customWidth="1"/>
    <col min="12" max="12" width="26" customWidth="1"/>
  </cols>
  <sheetData>
    <row r="1" spans="1:13" ht="26.25" customHeight="1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3" spans="1:13" x14ac:dyDescent="0.15">
      <c r="G3" s="1" t="s">
        <v>1</v>
      </c>
      <c r="H3" s="14" t="s">
        <v>34</v>
      </c>
      <c r="I3" s="14"/>
    </row>
    <row r="4" spans="1:13" x14ac:dyDescent="0.15">
      <c r="G4" s="1" t="s">
        <v>2</v>
      </c>
      <c r="H4" s="15">
        <v>41649</v>
      </c>
      <c r="I4" s="16"/>
    </row>
    <row r="6" spans="1:13" ht="14.25" x14ac:dyDescent="0.15">
      <c r="A6" s="28" t="s">
        <v>33</v>
      </c>
      <c r="B6" s="29"/>
      <c r="C6" s="29"/>
      <c r="D6" s="29"/>
    </row>
    <row r="8" spans="1:13" x14ac:dyDescent="0.15">
      <c r="I8" s="2" t="s">
        <v>3</v>
      </c>
    </row>
    <row r="9" spans="1:13" x14ac:dyDescent="0.15">
      <c r="I9" s="2" t="s">
        <v>4</v>
      </c>
    </row>
    <row r="10" spans="1:13" x14ac:dyDescent="0.15">
      <c r="I10" s="2" t="s">
        <v>5</v>
      </c>
    </row>
    <row r="11" spans="1:13" x14ac:dyDescent="0.15">
      <c r="A11" t="s">
        <v>7</v>
      </c>
    </row>
    <row r="12" spans="1:13" x14ac:dyDescent="0.15">
      <c r="A12" t="s">
        <v>6</v>
      </c>
    </row>
    <row r="14" spans="1:13" x14ac:dyDescent="0.15">
      <c r="A14" s="26" t="s">
        <v>8</v>
      </c>
      <c r="B14" s="26"/>
      <c r="C14" s="27">
        <f>I33</f>
        <v>166950</v>
      </c>
      <c r="D14" s="27"/>
    </row>
    <row r="15" spans="1:13" x14ac:dyDescent="0.15">
      <c r="K15" s="6" t="s">
        <v>18</v>
      </c>
    </row>
    <row r="16" spans="1:13" x14ac:dyDescent="0.15">
      <c r="A16" s="24" t="s">
        <v>9</v>
      </c>
      <c r="B16" s="24"/>
      <c r="C16" s="24" t="s">
        <v>10</v>
      </c>
      <c r="D16" s="24"/>
      <c r="E16" s="24"/>
      <c r="F16" s="24"/>
      <c r="G16" s="3" t="s">
        <v>11</v>
      </c>
      <c r="H16" s="3" t="s">
        <v>12</v>
      </c>
      <c r="I16" s="3" t="s">
        <v>13</v>
      </c>
      <c r="K16" s="5" t="s">
        <v>9</v>
      </c>
      <c r="L16" s="5" t="s">
        <v>10</v>
      </c>
      <c r="M16" s="5" t="s">
        <v>12</v>
      </c>
    </row>
    <row r="17" spans="1:13" x14ac:dyDescent="0.15">
      <c r="A17" s="30" t="s">
        <v>31</v>
      </c>
      <c r="B17" s="30"/>
      <c r="C17" s="30" t="str">
        <f t="shared" ref="C17:C30" si="0">IF(A17="","",VLOOKUP(A17,商品一覧,2,FALSE))</f>
        <v>木製オープンラック（ホワイト）</v>
      </c>
      <c r="D17" s="30"/>
      <c r="E17" s="30"/>
      <c r="F17" s="30"/>
      <c r="G17" s="7">
        <v>1</v>
      </c>
      <c r="H17" s="7">
        <f t="shared" ref="H17:H30" si="1">IF(A17="","",VLOOKUP(A17,商品一覧,3,FALSE))</f>
        <v>45000</v>
      </c>
      <c r="I17" s="7">
        <f>IF(A17="","",H17*G17)</f>
        <v>45000</v>
      </c>
      <c r="K17" s="4" t="s">
        <v>25</v>
      </c>
      <c r="L17" s="4" t="s">
        <v>19</v>
      </c>
      <c r="M17" s="7">
        <v>45000</v>
      </c>
    </row>
    <row r="18" spans="1:13" x14ac:dyDescent="0.15">
      <c r="A18" s="20" t="s">
        <v>32</v>
      </c>
      <c r="B18" s="20"/>
      <c r="C18" s="21" t="str">
        <f t="shared" si="0"/>
        <v>扉付収納ボックス（ホワイト）</v>
      </c>
      <c r="D18" s="22"/>
      <c r="E18" s="22"/>
      <c r="F18" s="23"/>
      <c r="G18" s="13">
        <v>3</v>
      </c>
      <c r="H18" s="13">
        <f t="shared" si="1"/>
        <v>38000</v>
      </c>
      <c r="I18" s="13">
        <f t="shared" ref="I18:I30" si="2">IF(A18="","",H18*G18)</f>
        <v>114000</v>
      </c>
      <c r="K18" s="8" t="s">
        <v>26</v>
      </c>
      <c r="L18" s="8" t="s">
        <v>20</v>
      </c>
      <c r="M18" s="9">
        <v>45000</v>
      </c>
    </row>
    <row r="19" spans="1:13" x14ac:dyDescent="0.15">
      <c r="A19" s="20"/>
      <c r="B19" s="20"/>
      <c r="C19" s="21" t="str">
        <f t="shared" si="0"/>
        <v/>
      </c>
      <c r="D19" s="22"/>
      <c r="E19" s="22"/>
      <c r="F19" s="23"/>
      <c r="G19" s="13"/>
      <c r="H19" s="13" t="str">
        <f t="shared" si="1"/>
        <v/>
      </c>
      <c r="I19" s="13" t="str">
        <f t="shared" si="2"/>
        <v/>
      </c>
      <c r="K19" s="4" t="s">
        <v>27</v>
      </c>
      <c r="L19" s="4" t="s">
        <v>21</v>
      </c>
      <c r="M19" s="7">
        <v>45000</v>
      </c>
    </row>
    <row r="20" spans="1:13" x14ac:dyDescent="0.15">
      <c r="A20" s="20"/>
      <c r="B20" s="20"/>
      <c r="C20" s="21" t="str">
        <f t="shared" si="0"/>
        <v/>
      </c>
      <c r="D20" s="22"/>
      <c r="E20" s="22"/>
      <c r="F20" s="23"/>
      <c r="G20" s="13"/>
      <c r="H20" s="13" t="str">
        <f t="shared" si="1"/>
        <v/>
      </c>
      <c r="I20" s="13" t="str">
        <f t="shared" si="2"/>
        <v/>
      </c>
      <c r="K20" s="8" t="s">
        <v>28</v>
      </c>
      <c r="L20" s="8" t="s">
        <v>22</v>
      </c>
      <c r="M20" s="9">
        <v>38000</v>
      </c>
    </row>
    <row r="21" spans="1:13" x14ac:dyDescent="0.15">
      <c r="A21" s="20"/>
      <c r="B21" s="20"/>
      <c r="C21" s="21" t="str">
        <f t="shared" si="0"/>
        <v/>
      </c>
      <c r="D21" s="22"/>
      <c r="E21" s="22"/>
      <c r="F21" s="23"/>
      <c r="G21" s="13"/>
      <c r="H21" s="13" t="str">
        <f t="shared" si="1"/>
        <v/>
      </c>
      <c r="I21" s="13" t="str">
        <f t="shared" si="2"/>
        <v/>
      </c>
      <c r="K21" s="4" t="s">
        <v>29</v>
      </c>
      <c r="L21" s="4" t="s">
        <v>23</v>
      </c>
      <c r="M21" s="7">
        <v>38000</v>
      </c>
    </row>
    <row r="22" spans="1:13" x14ac:dyDescent="0.15">
      <c r="A22" s="20"/>
      <c r="B22" s="20"/>
      <c r="C22" s="21" t="str">
        <f t="shared" si="0"/>
        <v/>
      </c>
      <c r="D22" s="22"/>
      <c r="E22" s="22"/>
      <c r="F22" s="23"/>
      <c r="G22" s="13"/>
      <c r="H22" s="13" t="str">
        <f t="shared" si="1"/>
        <v/>
      </c>
      <c r="I22" s="13" t="str">
        <f t="shared" si="2"/>
        <v/>
      </c>
      <c r="K22" s="8" t="s">
        <v>30</v>
      </c>
      <c r="L22" s="8" t="s">
        <v>24</v>
      </c>
      <c r="M22" s="9">
        <v>38000</v>
      </c>
    </row>
    <row r="23" spans="1:13" x14ac:dyDescent="0.15">
      <c r="A23" s="20"/>
      <c r="B23" s="20"/>
      <c r="C23" s="21" t="str">
        <f t="shared" si="0"/>
        <v/>
      </c>
      <c r="D23" s="22"/>
      <c r="E23" s="22"/>
      <c r="F23" s="23"/>
      <c r="G23" s="13"/>
      <c r="H23" s="13" t="str">
        <f t="shared" si="1"/>
        <v/>
      </c>
      <c r="I23" s="13" t="str">
        <f t="shared" si="2"/>
        <v/>
      </c>
      <c r="K23" s="10"/>
      <c r="L23" s="10"/>
      <c r="M23" s="11"/>
    </row>
    <row r="24" spans="1:13" x14ac:dyDescent="0.15">
      <c r="A24" s="20"/>
      <c r="B24" s="20"/>
      <c r="C24" s="21" t="str">
        <f t="shared" si="0"/>
        <v/>
      </c>
      <c r="D24" s="22"/>
      <c r="E24" s="22"/>
      <c r="F24" s="23"/>
      <c r="G24" s="13"/>
      <c r="H24" s="13" t="str">
        <f t="shared" si="1"/>
        <v/>
      </c>
      <c r="I24" s="13" t="str">
        <f t="shared" si="2"/>
        <v/>
      </c>
    </row>
    <row r="25" spans="1:13" x14ac:dyDescent="0.15">
      <c r="A25" s="20"/>
      <c r="B25" s="20"/>
      <c r="C25" s="21" t="str">
        <f t="shared" si="0"/>
        <v/>
      </c>
      <c r="D25" s="22"/>
      <c r="E25" s="22"/>
      <c r="F25" s="23"/>
      <c r="G25" s="13"/>
      <c r="H25" s="13" t="str">
        <f t="shared" si="1"/>
        <v/>
      </c>
      <c r="I25" s="13" t="str">
        <f t="shared" si="2"/>
        <v/>
      </c>
    </row>
    <row r="26" spans="1:13" x14ac:dyDescent="0.15">
      <c r="A26" s="20"/>
      <c r="B26" s="20"/>
      <c r="C26" s="21" t="str">
        <f t="shared" si="0"/>
        <v/>
      </c>
      <c r="D26" s="22"/>
      <c r="E26" s="22"/>
      <c r="F26" s="23"/>
      <c r="G26" s="13"/>
      <c r="H26" s="13" t="str">
        <f t="shared" si="1"/>
        <v/>
      </c>
      <c r="I26" s="13" t="str">
        <f t="shared" si="2"/>
        <v/>
      </c>
    </row>
    <row r="27" spans="1:13" x14ac:dyDescent="0.15">
      <c r="A27" s="20"/>
      <c r="B27" s="20"/>
      <c r="C27" s="21" t="str">
        <f t="shared" si="0"/>
        <v/>
      </c>
      <c r="D27" s="22"/>
      <c r="E27" s="22"/>
      <c r="F27" s="23"/>
      <c r="G27" s="13"/>
      <c r="H27" s="13" t="str">
        <f t="shared" si="1"/>
        <v/>
      </c>
      <c r="I27" s="13" t="str">
        <f t="shared" si="2"/>
        <v/>
      </c>
    </row>
    <row r="28" spans="1:13" x14ac:dyDescent="0.15">
      <c r="A28" s="20"/>
      <c r="B28" s="20"/>
      <c r="C28" s="21" t="str">
        <f t="shared" si="0"/>
        <v/>
      </c>
      <c r="D28" s="22"/>
      <c r="E28" s="22"/>
      <c r="F28" s="23"/>
      <c r="G28" s="13"/>
      <c r="H28" s="13" t="str">
        <f t="shared" si="1"/>
        <v/>
      </c>
      <c r="I28" s="13" t="str">
        <f t="shared" si="2"/>
        <v/>
      </c>
    </row>
    <row r="29" spans="1:13" x14ac:dyDescent="0.15">
      <c r="A29" s="20"/>
      <c r="B29" s="20"/>
      <c r="C29" s="21" t="str">
        <f t="shared" si="0"/>
        <v/>
      </c>
      <c r="D29" s="22"/>
      <c r="E29" s="22"/>
      <c r="F29" s="23"/>
      <c r="G29" s="13"/>
      <c r="H29" s="13" t="str">
        <f t="shared" si="1"/>
        <v/>
      </c>
      <c r="I29" s="13" t="str">
        <f t="shared" si="2"/>
        <v/>
      </c>
    </row>
    <row r="30" spans="1:13" x14ac:dyDescent="0.15">
      <c r="A30" s="20"/>
      <c r="B30" s="20"/>
      <c r="C30" s="21" t="str">
        <f t="shared" si="0"/>
        <v/>
      </c>
      <c r="D30" s="22"/>
      <c r="E30" s="22"/>
      <c r="F30" s="23"/>
      <c r="G30" s="13"/>
      <c r="H30" s="13" t="str">
        <f t="shared" si="1"/>
        <v/>
      </c>
      <c r="I30" s="13" t="str">
        <f t="shared" si="2"/>
        <v/>
      </c>
    </row>
    <row r="31" spans="1:13" x14ac:dyDescent="0.15">
      <c r="A31" s="12"/>
      <c r="B31" s="12"/>
      <c r="C31" s="12"/>
      <c r="D31" s="12"/>
      <c r="E31" s="12"/>
      <c r="F31" s="12"/>
      <c r="H31" s="3" t="s">
        <v>14</v>
      </c>
      <c r="I31" s="7">
        <f>SUM(I17:I30)</f>
        <v>159000</v>
      </c>
    </row>
    <row r="32" spans="1:13" x14ac:dyDescent="0.15">
      <c r="H32" s="3" t="s">
        <v>15</v>
      </c>
      <c r="I32" s="7">
        <f>ROUNDDOWN(I31*0.05,0)</f>
        <v>7950</v>
      </c>
    </row>
    <row r="33" spans="1:9" x14ac:dyDescent="0.15">
      <c r="H33" s="3" t="s">
        <v>16</v>
      </c>
      <c r="I33" s="7">
        <f>SUM(I31:I32)</f>
        <v>166950</v>
      </c>
    </row>
    <row r="35" spans="1:9" ht="51.75" customHeight="1" x14ac:dyDescent="0.15">
      <c r="A35" s="17" t="s">
        <v>17</v>
      </c>
      <c r="B35" s="18"/>
      <c r="C35" s="18"/>
      <c r="D35" s="18"/>
      <c r="E35" s="18"/>
      <c r="F35" s="18"/>
      <c r="G35" s="18"/>
      <c r="H35" s="18"/>
      <c r="I35" s="19"/>
    </row>
    <row r="36" spans="1:9" x14ac:dyDescent="0.15">
      <c r="A36" s="31"/>
      <c r="B36" s="31"/>
      <c r="C36" s="31"/>
      <c r="D36" s="31"/>
      <c r="E36" s="31"/>
      <c r="F36" s="31"/>
      <c r="G36" s="31"/>
      <c r="H36" s="31"/>
      <c r="I36" s="31"/>
    </row>
  </sheetData>
  <mergeCells count="37">
    <mergeCell ref="C16:F16"/>
    <mergeCell ref="C17:F17"/>
    <mergeCell ref="A17:B17"/>
    <mergeCell ref="A18:B18"/>
    <mergeCell ref="C18:F18"/>
    <mergeCell ref="A1:I1"/>
    <mergeCell ref="A14:B14"/>
    <mergeCell ref="C14:D14"/>
    <mergeCell ref="A6:D6"/>
    <mergeCell ref="A28:B28"/>
    <mergeCell ref="C28:F28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H3:I3"/>
    <mergeCell ref="H4:I4"/>
    <mergeCell ref="A35:I35"/>
    <mergeCell ref="A29:B29"/>
    <mergeCell ref="C29:F29"/>
    <mergeCell ref="A30:B30"/>
    <mergeCell ref="C30:F30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商品一覧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2013-10-18T09:50:06Z</dcterms:created>
  <dcterms:modified xsi:type="dcterms:W3CDTF">2013-11-01T03:52:34Z</dcterms:modified>
</cp:coreProperties>
</file>