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120" windowWidth="16035" windowHeight="12495"/>
  </bookViews>
  <sheets>
    <sheet name="前" sheetId="1" r:id="rId1"/>
    <sheet name="後" sheetId="5" r:id="rId2"/>
    <sheet name="商品リスト" sheetId="2" r:id="rId3"/>
  </sheets>
  <calcPr calcId="162913"/>
</workbook>
</file>

<file path=xl/calcChain.xml><?xml version="1.0" encoding="utf-8"?>
<calcChain xmlns="http://schemas.openxmlformats.org/spreadsheetml/2006/main">
  <c r="B7" i="5" l="1"/>
  <c r="C7" i="5"/>
  <c r="E7" i="5" s="1"/>
  <c r="B8" i="5"/>
  <c r="C8" i="5"/>
  <c r="E8" i="5" s="1"/>
  <c r="B7" i="1"/>
  <c r="C7" i="1"/>
  <c r="E7" i="1" s="1"/>
  <c r="B8" i="1"/>
  <c r="C8" i="1"/>
  <c r="E8" i="1" s="1"/>
  <c r="C10" i="5"/>
  <c r="E10" i="5" s="1"/>
  <c r="B10" i="5"/>
  <c r="C9" i="5"/>
  <c r="E9" i="5" s="1"/>
  <c r="B9" i="5"/>
  <c r="C6" i="5"/>
  <c r="E6" i="5" s="1"/>
  <c r="B6" i="5"/>
  <c r="C5" i="5"/>
  <c r="E5" i="5" s="1"/>
  <c r="B5" i="5"/>
  <c r="C4" i="5"/>
  <c r="E4" i="5" s="1"/>
  <c r="B4" i="5"/>
  <c r="C3" i="5"/>
  <c r="E3" i="5" s="1"/>
  <c r="B3" i="5"/>
  <c r="C2" i="5"/>
  <c r="E2" i="5" s="1"/>
  <c r="B2" i="5"/>
  <c r="B9" i="1"/>
  <c r="C9" i="1"/>
  <c r="E9" i="1" s="1"/>
  <c r="B10" i="1"/>
  <c r="C10" i="1"/>
  <c r="E10" i="1" s="1"/>
  <c r="E11" i="5" l="1"/>
  <c r="B6" i="1"/>
  <c r="C6" i="1" l="1"/>
  <c r="E6" i="1" s="1"/>
  <c r="B2" i="1" l="1"/>
  <c r="B3" i="1"/>
  <c r="B4" i="1"/>
  <c r="B5" i="1"/>
  <c r="C4" i="1" l="1"/>
  <c r="E4" i="1" s="1"/>
  <c r="C5" i="1"/>
  <c r="E5" i="1" s="1"/>
  <c r="C3" i="1"/>
  <c r="E3" i="1" s="1"/>
  <c r="C2" i="1"/>
  <c r="E2" i="1" s="1"/>
  <c r="E11" i="1" l="1"/>
</calcChain>
</file>

<file path=xl/sharedStrings.xml><?xml version="1.0" encoding="utf-8"?>
<sst xmlns="http://schemas.openxmlformats.org/spreadsheetml/2006/main" count="45" uniqueCount="31">
  <si>
    <t>品番</t>
    <rPh sb="0" eb="2">
      <t>ヒンバン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</si>
  <si>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</si>
  <si>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</si>
  <si>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</si>
  <si>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</si>
  <si>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A01</t>
    <phoneticPr fontId="2"/>
  </si>
  <si>
    <t>A02</t>
  </si>
  <si>
    <t>A03</t>
  </si>
  <si>
    <t>B01</t>
    <phoneticPr fontId="2"/>
  </si>
  <si>
    <t>B02</t>
  </si>
  <si>
    <t>B03</t>
  </si>
  <si>
    <t>押入れラック</t>
    <rPh sb="0" eb="2">
      <t>オシイ</t>
    </rPh>
    <phoneticPr fontId="2"/>
  </si>
  <si>
    <t>クローゼット用チェスト</t>
    <rPh sb="6" eb="7">
      <t>ヨウ</t>
    </rPh>
    <phoneticPr fontId="2"/>
  </si>
  <si>
    <t>クローゼット収納ワゴンタイプ</t>
    <rPh sb="6" eb="8">
      <t>シュウノウ</t>
    </rPh>
    <phoneticPr fontId="2"/>
  </si>
  <si>
    <t>アクセントラグ（50cm×120cm）</t>
    <phoneticPr fontId="2"/>
  </si>
  <si>
    <t>タイルカーペット（ブラウン）</t>
    <phoneticPr fontId="2"/>
  </si>
  <si>
    <t>B04</t>
  </si>
  <si>
    <t>タイルカーペット（ベビーピンク）</t>
    <phoneticPr fontId="2"/>
  </si>
  <si>
    <t>B05</t>
  </si>
  <si>
    <t>タイルカーペット（グリーン）</t>
    <phoneticPr fontId="2"/>
  </si>
  <si>
    <t>K01</t>
    <phoneticPr fontId="2"/>
  </si>
  <si>
    <t>K02</t>
    <phoneticPr fontId="2"/>
  </si>
  <si>
    <t>水切りラック（40cm～65cm）</t>
    <rPh sb="0" eb="2">
      <t>ミズキ</t>
    </rPh>
    <phoneticPr fontId="2"/>
  </si>
  <si>
    <t>ランドリーラック（収納ケース付き）</t>
    <rPh sb="9" eb="11">
      <t>シュウノウ</t>
    </rPh>
    <rPh sb="14" eb="15">
      <t>ツ</t>
    </rPh>
    <phoneticPr fontId="2"/>
  </si>
  <si>
    <t>B03</t>
    <phoneticPr fontId="2"/>
  </si>
  <si>
    <t>抗菌・防臭・防カビ加工カーペット</t>
    <rPh sb="0" eb="2">
      <t>コウキン</t>
    </rPh>
    <rPh sb="3" eb="5">
      <t>ボウシュウ</t>
    </rPh>
    <rPh sb="6" eb="7">
      <t>ボウ</t>
    </rPh>
    <rPh sb="9" eb="11">
      <t>カコウ</t>
    </rPh>
    <phoneticPr fontId="2"/>
  </si>
  <si>
    <t>B05</t>
    <phoneticPr fontId="2"/>
  </si>
  <si>
    <t>K01</t>
    <phoneticPr fontId="2"/>
  </si>
  <si>
    <t>A01</t>
    <phoneticPr fontId="2"/>
  </si>
  <si>
    <t>合計金額</t>
    <rPh sb="0" eb="2">
      <t>ゴウケイ</t>
    </rPh>
    <rPh sb="2" eb="4">
      <t>キンガク</t>
    </rPh>
    <phoneticPr fontId="2"/>
  </si>
  <si>
    <t>A02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</si>
</sst>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38" fontId="3" fillId="0" borderId="2" xfId="1" applyFont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3" fillId="4" borderId="2" xfId="0" applyFont="1" applyFill="1" applyBorder="1">
      <alignment vertical="center"/>
    </xf>
    <xf numFmtId="38" fontId="3" fillId="4" borderId="2" xfId="1" applyFont="1" applyFill="1" applyBorder="1">
      <alignment vertical="center"/>
    </xf>
    <xf numFmtId="0" fontId="4" fillId="3" borderId="2" xfId="0" applyFont="1" applyFill="1" applyBorder="1" applyAlignment="1">
      <alignment horizontal="centerContinuous" vertical="center"/>
    </xf>
    <xf numFmtId="38" fontId="3" fillId="4" borderId="2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11" sqref="E11"/>
    </sheetView>
  </sheetViews>
  <sheetFormatPr defaultRowHeight="13.5" x14ac:dyDescent="0.15"/>
  <cols>
    <col min="2" max="2" width="26.375" bestFit="1" customWidth="1"/>
    <col min="3" max="5" width="10.75" customWidth="1"/>
  </cols>
  <sheetData>
    <row r="1" spans="1:5" ht="14.25" x14ac:dyDescent="0.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</row>
    <row r="2" spans="1:5" ht="14.25" x14ac:dyDescent="0.15">
      <c r="A2" s="5" t="s">
        <v>28</v>
      </c>
      <c r="B2" s="9" t="str">
        <f>IF(A2="","",VLOOKUP(A2,商品リスト!$A$2:$C$11,2,FALSE))</f>
        <v>押入れラック</v>
      </c>
      <c r="C2" s="10">
        <f>VLOOKUP(A2,商品リスト!$A$2:$C$11,3,FALSE)</f>
        <v>3800</v>
      </c>
      <c r="D2" s="6">
        <v>2</v>
      </c>
      <c r="E2" s="7">
        <f>C2*D2</f>
        <v>7600</v>
      </c>
    </row>
    <row r="3" spans="1:5" ht="14.25" x14ac:dyDescent="0.15">
      <c r="A3" s="5" t="s">
        <v>27</v>
      </c>
      <c r="B3" s="9" t="str">
        <f>IF(A3="","",VLOOKUP(A3,商品リスト!$A$2:$C$11,2,FALSE))</f>
        <v>水切りラック（40cm～65cm）</v>
      </c>
      <c r="C3" s="10">
        <f>VLOOKUP(A3,商品リスト!$A$2:$C$11,3,FALSE)</f>
        <v>3980</v>
      </c>
      <c r="D3" s="6">
        <v>1</v>
      </c>
      <c r="E3" s="7">
        <f t="shared" ref="E3:E5" si="0">C3*D3</f>
        <v>3980</v>
      </c>
    </row>
    <row r="4" spans="1:5" ht="14.25" x14ac:dyDescent="0.15">
      <c r="A4" s="5" t="s">
        <v>24</v>
      </c>
      <c r="B4" s="9" t="str">
        <f>IF(A4="","",VLOOKUP(A4,商品リスト!$A$2:$C$11,2,FALSE))</f>
        <v>タイルカーペット（ブラウン）</v>
      </c>
      <c r="C4" s="10">
        <f>VLOOKUP(A4,商品リスト!$A$2:$C$11,3,FALSE)</f>
        <v>1500</v>
      </c>
      <c r="D4" s="6">
        <v>8</v>
      </c>
      <c r="E4" s="7">
        <f t="shared" si="0"/>
        <v>12000</v>
      </c>
    </row>
    <row r="5" spans="1:5" ht="14.25" x14ac:dyDescent="0.15">
      <c r="A5" s="5" t="s">
        <v>26</v>
      </c>
      <c r="B5" s="9" t="str">
        <f>IF(A5="","",VLOOKUP(A5,商品リスト!$A$2:$C$11,2,FALSE))</f>
        <v>タイルカーペット（グリーン）</v>
      </c>
      <c r="C5" s="10">
        <f>VLOOKUP(A5,商品リスト!$A$2:$C$11,3,FALSE)</f>
        <v>1500</v>
      </c>
      <c r="D5" s="6">
        <v>15</v>
      </c>
      <c r="E5" s="7">
        <f t="shared" si="0"/>
        <v>22500</v>
      </c>
    </row>
    <row r="6" spans="1:5" ht="14.25" x14ac:dyDescent="0.15">
      <c r="A6" s="5" t="s">
        <v>30</v>
      </c>
      <c r="B6" s="9" t="str">
        <f>VLOOKUP(A6,商品リスト!$A$2:$C$11,2,FALSE)</f>
        <v>クローゼット用チェスト</v>
      </c>
      <c r="C6" s="10">
        <f>VLOOKUP(A6,商品リスト!$A$2:$C$11,3,FALSE)</f>
        <v>7800</v>
      </c>
      <c r="D6" s="6">
        <v>2</v>
      </c>
      <c r="E6" s="7">
        <f>C6*D6</f>
        <v>15600</v>
      </c>
    </row>
    <row r="7" spans="1:5" ht="14.25" x14ac:dyDescent="0.15">
      <c r="A7" s="5"/>
      <c r="B7" s="9" t="e">
        <f>VLOOKUP(A7,商品リスト!$A$2:$C$11,2,FALSE)</f>
        <v>#N/A</v>
      </c>
      <c r="C7" s="10" t="e">
        <f>VLOOKUP(A7,商品リスト!$A$2:$C$11,3,FALSE)</f>
        <v>#N/A</v>
      </c>
      <c r="D7" s="6"/>
      <c r="E7" s="7" t="e">
        <f t="shared" ref="E7:E8" si="1">C7*D7</f>
        <v>#N/A</v>
      </c>
    </row>
    <row r="8" spans="1:5" ht="14.25" x14ac:dyDescent="0.15">
      <c r="A8" s="5"/>
      <c r="B8" s="9" t="e">
        <f>VLOOKUP(A8,商品リスト!$A$2:$C$11,2,FALSE)</f>
        <v>#N/A</v>
      </c>
      <c r="C8" s="10" t="e">
        <f>VLOOKUP(A8,商品リスト!$A$2:$C$11,3,FALSE)</f>
        <v>#N/A</v>
      </c>
      <c r="D8" s="6"/>
      <c r="E8" s="7" t="e">
        <f t="shared" si="1"/>
        <v>#N/A</v>
      </c>
    </row>
    <row r="9" spans="1:5" ht="14.25" x14ac:dyDescent="0.15">
      <c r="A9" s="5"/>
      <c r="B9" s="9" t="e">
        <f>VLOOKUP(A9,商品リスト!$A$2:$C$11,2,FALSE)</f>
        <v>#N/A</v>
      </c>
      <c r="C9" s="10" t="e">
        <f>VLOOKUP(A9,商品リスト!$A$2:$C$11,3,FALSE)</f>
        <v>#N/A</v>
      </c>
      <c r="D9" s="6"/>
      <c r="E9" s="7" t="e">
        <f t="shared" ref="E9:E10" si="2">C9*D9</f>
        <v>#N/A</v>
      </c>
    </row>
    <row r="10" spans="1:5" ht="14.25" x14ac:dyDescent="0.15">
      <c r="A10" s="5"/>
      <c r="B10" s="9" t="e">
        <f>VLOOKUP(A10,商品リスト!$A$2:$C$11,2,FALSE)</f>
        <v>#N/A</v>
      </c>
      <c r="C10" s="10" t="e">
        <f>VLOOKUP(A10,商品リスト!$A$2:$C$11,3,FALSE)</f>
        <v>#N/A</v>
      </c>
      <c r="D10" s="6"/>
      <c r="E10" s="7" t="e">
        <f t="shared" si="2"/>
        <v>#N/A</v>
      </c>
    </row>
    <row r="11" spans="1:5" ht="14.25" x14ac:dyDescent="0.15">
      <c r="A11" s="11" t="s">
        <v>29</v>
      </c>
      <c r="B11" s="11"/>
      <c r="C11" s="11"/>
      <c r="D11" s="11"/>
      <c r="E11" s="12" t="e">
        <f>SUM(E2:E10)</f>
        <v>#N/A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11" sqref="E11"/>
    </sheetView>
  </sheetViews>
  <sheetFormatPr defaultRowHeight="13.5" x14ac:dyDescent="0.15"/>
  <cols>
    <col min="2" max="2" width="26.375" bestFit="1" customWidth="1"/>
    <col min="3" max="5" width="10.75" customWidth="1"/>
  </cols>
  <sheetData>
    <row r="1" spans="1:5" ht="14.25" x14ac:dyDescent="0.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</row>
    <row r="2" spans="1:5" ht="14.25" x14ac:dyDescent="0.15">
      <c r="A2" s="5" t="s">
        <v>28</v>
      </c>
      <c r="B2" s="9" t="str">
        <f>IF(A2="","",VLOOKUP(A2,商品リスト!$A$2:$C$11,2,FALSE))</f>
        <v>押入れラック</v>
      </c>
      <c r="C2" s="10">
        <f>VLOOKUP(A2,商品リスト!$A$2:$C$11,3,FALSE)</f>
        <v>3800</v>
      </c>
      <c r="D2" s="6">
        <v>2</v>
      </c>
      <c r="E2" s="7">
        <f>C2*D2</f>
        <v>7600</v>
      </c>
    </row>
    <row r="3" spans="1:5" ht="14.25" x14ac:dyDescent="0.15">
      <c r="A3" s="5" t="s">
        <v>27</v>
      </c>
      <c r="B3" s="9" t="str">
        <f>IF(A3="","",VLOOKUP(A3,商品リスト!$A$2:$C$11,2,FALSE))</f>
        <v>水切りラック（40cm～65cm）</v>
      </c>
      <c r="C3" s="10">
        <f>VLOOKUP(A3,商品リスト!$A$2:$C$11,3,FALSE)</f>
        <v>3980</v>
      </c>
      <c r="D3" s="6">
        <v>1</v>
      </c>
      <c r="E3" s="7">
        <f t="shared" ref="E3:E5" si="0">C3*D3</f>
        <v>3980</v>
      </c>
    </row>
    <row r="4" spans="1:5" ht="14.25" x14ac:dyDescent="0.15">
      <c r="A4" s="5" t="s">
        <v>24</v>
      </c>
      <c r="B4" s="9" t="str">
        <f>IF(A4="","",VLOOKUP(A4,商品リスト!$A$2:$C$11,2,FALSE))</f>
        <v>タイルカーペット（ブラウン）</v>
      </c>
      <c r="C4" s="10">
        <f>VLOOKUP(A4,商品リスト!$A$2:$C$11,3,FALSE)</f>
        <v>1500</v>
      </c>
      <c r="D4" s="6">
        <v>8</v>
      </c>
      <c r="E4" s="7">
        <f t="shared" si="0"/>
        <v>12000</v>
      </c>
    </row>
    <row r="5" spans="1:5" ht="14.25" x14ac:dyDescent="0.15">
      <c r="A5" s="5" t="s">
        <v>26</v>
      </c>
      <c r="B5" s="9" t="str">
        <f>IF(A5="","",VLOOKUP(A5,商品リスト!$A$2:$C$11,2,FALSE))</f>
        <v>タイルカーペット（グリーン）</v>
      </c>
      <c r="C5" s="10">
        <f>VLOOKUP(A5,商品リスト!$A$2:$C$11,3,FALSE)</f>
        <v>1500</v>
      </c>
      <c r="D5" s="6">
        <v>15</v>
      </c>
      <c r="E5" s="7">
        <f t="shared" si="0"/>
        <v>22500</v>
      </c>
    </row>
    <row r="6" spans="1:5" ht="14.25" x14ac:dyDescent="0.15">
      <c r="A6" s="5" t="s">
        <v>30</v>
      </c>
      <c r="B6" s="9" t="str">
        <f>VLOOKUP(A6,商品リスト!$A$2:$C$11,2,FALSE)</f>
        <v>クローゼット用チェスト</v>
      </c>
      <c r="C6" s="10">
        <f>VLOOKUP(A6,商品リスト!$A$2:$C$11,3,FALSE)</f>
        <v>7800</v>
      </c>
      <c r="D6" s="6">
        <v>2</v>
      </c>
      <c r="E6" s="7">
        <f>C6*D6</f>
        <v>15600</v>
      </c>
    </row>
    <row r="7" spans="1:5" ht="14.25" x14ac:dyDescent="0.15">
      <c r="A7" s="5"/>
      <c r="B7" s="9" t="e">
        <f>VLOOKUP(A7,商品リスト!$A$2:$C$11,2,FALSE)</f>
        <v>#N/A</v>
      </c>
      <c r="C7" s="10" t="e">
        <f>VLOOKUP(A7,商品リスト!$A$2:$C$11,3,FALSE)</f>
        <v>#N/A</v>
      </c>
      <c r="D7" s="6"/>
      <c r="E7" s="7" t="e">
        <f t="shared" ref="E7:E8" si="1">C7*D7</f>
        <v>#N/A</v>
      </c>
    </row>
    <row r="8" spans="1:5" ht="14.25" x14ac:dyDescent="0.15">
      <c r="A8" s="5"/>
      <c r="B8" s="9" t="e">
        <f>VLOOKUP(A8,商品リスト!$A$2:$C$11,2,FALSE)</f>
        <v>#N/A</v>
      </c>
      <c r="C8" s="10" t="e">
        <f>VLOOKUP(A8,商品リスト!$A$2:$C$11,3,FALSE)</f>
        <v>#N/A</v>
      </c>
      <c r="D8" s="6"/>
      <c r="E8" s="7" t="e">
        <f t="shared" si="1"/>
        <v>#N/A</v>
      </c>
    </row>
    <row r="9" spans="1:5" ht="14.25" x14ac:dyDescent="0.15">
      <c r="A9" s="5"/>
      <c r="B9" s="9" t="e">
        <f>VLOOKUP(A9,商品リスト!$A$2:$C$11,2,FALSE)</f>
        <v>#N/A</v>
      </c>
      <c r="C9" s="10" t="e">
        <f>VLOOKUP(A9,商品リスト!$A$2:$C$11,3,FALSE)</f>
        <v>#N/A</v>
      </c>
      <c r="D9" s="6"/>
      <c r="E9" s="7" t="e">
        <f t="shared" ref="E9:E10" si="2">C9*D9</f>
        <v>#N/A</v>
      </c>
    </row>
    <row r="10" spans="1:5" ht="14.25" x14ac:dyDescent="0.15">
      <c r="A10" s="5"/>
      <c r="B10" s="9" t="e">
        <f>VLOOKUP(A10,商品リスト!$A$2:$C$11,2,FALSE)</f>
        <v>#N/A</v>
      </c>
      <c r="C10" s="10" t="e">
        <f>VLOOKUP(A10,商品リスト!$A$2:$C$11,3,FALSE)</f>
        <v>#N/A</v>
      </c>
      <c r="D10" s="6"/>
      <c r="E10" s="7" t="e">
        <f t="shared" si="2"/>
        <v>#N/A</v>
      </c>
    </row>
    <row r="11" spans="1:5" ht="14.25" x14ac:dyDescent="0.15">
      <c r="A11" s="11" t="s">
        <v>29</v>
      </c>
      <c r="B11" s="11"/>
      <c r="C11" s="11"/>
      <c r="D11" s="11"/>
      <c r="E11" s="12">
        <f>_xlfn.AGGREGATE(9,6,E2:E10)</f>
        <v>61680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2" sqref="A2"/>
    </sheetView>
  </sheetViews>
  <sheetFormatPr defaultRowHeight="13.5" x14ac:dyDescent="0.15"/>
  <cols>
    <col min="2" max="2" width="37" bestFit="1" customWidth="1"/>
  </cols>
  <sheetData>
    <row r="1" spans="1:3" ht="14.25" x14ac:dyDescent="0.15">
      <c r="A1" s="4" t="s">
        <v>0</v>
      </c>
      <c r="B1" s="4" t="s">
        <v>1</v>
      </c>
      <c r="C1" s="4" t="s">
        <v>2</v>
      </c>
    </row>
    <row r="2" spans="1:3" ht="14.25" x14ac:dyDescent="0.15">
      <c r="A2" s="1" t="s">
        <v>5</v>
      </c>
      <c r="B2" s="2" t="s">
        <v>11</v>
      </c>
      <c r="C2" s="3">
        <v>3800</v>
      </c>
    </row>
    <row r="3" spans="1:3" ht="14.25" x14ac:dyDescent="0.15">
      <c r="A3" s="1" t="s">
        <v>6</v>
      </c>
      <c r="B3" s="2" t="s">
        <v>12</v>
      </c>
      <c r="C3" s="3">
        <v>7800</v>
      </c>
    </row>
    <row r="4" spans="1:3" ht="14.25" x14ac:dyDescent="0.15">
      <c r="A4" s="1" t="s">
        <v>7</v>
      </c>
      <c r="B4" s="2" t="s">
        <v>13</v>
      </c>
      <c r="C4" s="3">
        <v>4900</v>
      </c>
    </row>
    <row r="5" spans="1:3" ht="14.25" x14ac:dyDescent="0.15">
      <c r="A5" s="1" t="s">
        <v>20</v>
      </c>
      <c r="B5" s="2" t="s">
        <v>22</v>
      </c>
      <c r="C5" s="3">
        <v>3980</v>
      </c>
    </row>
    <row r="6" spans="1:3" ht="14.25" x14ac:dyDescent="0.15">
      <c r="A6" s="1" t="s">
        <v>21</v>
      </c>
      <c r="B6" s="2" t="s">
        <v>23</v>
      </c>
      <c r="C6" s="3">
        <v>8000</v>
      </c>
    </row>
    <row r="7" spans="1:3" ht="14.25" x14ac:dyDescent="0.15">
      <c r="A7" s="1" t="s">
        <v>8</v>
      </c>
      <c r="B7" s="2" t="s">
        <v>14</v>
      </c>
      <c r="C7" s="3">
        <v>2900</v>
      </c>
    </row>
    <row r="8" spans="1:3" ht="14.25" x14ac:dyDescent="0.15">
      <c r="A8" s="1" t="s">
        <v>9</v>
      </c>
      <c r="B8" s="2" t="s">
        <v>25</v>
      </c>
      <c r="C8" s="3">
        <v>10500</v>
      </c>
    </row>
    <row r="9" spans="1:3" ht="14.25" x14ac:dyDescent="0.15">
      <c r="A9" s="1" t="s">
        <v>10</v>
      </c>
      <c r="B9" s="2" t="s">
        <v>15</v>
      </c>
      <c r="C9" s="3">
        <v>1500</v>
      </c>
    </row>
    <row r="10" spans="1:3" ht="14.25" x14ac:dyDescent="0.15">
      <c r="A10" s="1" t="s">
        <v>16</v>
      </c>
      <c r="B10" s="2" t="s">
        <v>17</v>
      </c>
      <c r="C10" s="3">
        <v>1500</v>
      </c>
    </row>
    <row r="11" spans="1:3" ht="14.25" x14ac:dyDescent="0.15">
      <c r="A11" s="1" t="s">
        <v>18</v>
      </c>
      <c r="B11" s="2" t="s">
        <v>19</v>
      </c>
      <c r="C11" s="3">
        <v>1500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商品リスト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2015-07-17T00:05:12Z</dcterms:created>
  <dcterms:modified xsi:type="dcterms:W3CDTF">2015-10-01T01:33:46Z</dcterms:modified>
</cp:coreProperties>
</file>