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re_000\Desktop\"/>
    </mc:Choice>
  </mc:AlternateContent>
  <bookViews>
    <workbookView xWindow="0" yWindow="0" windowWidth="24000" windowHeight="9360" activeTab="2"/>
  </bookViews>
  <sheets>
    <sheet name="sec01-04" sheetId="3" r:id="rId1"/>
    <sheet name="sec13" sheetId="4" r:id="rId2"/>
    <sheet name="sec14" sheetId="1" r:id="rId3"/>
  </sheets>
  <definedNames>
    <definedName name="_xlnm._FilterDatabase" localSheetId="2" hidden="1">'sec14'!$A$1:$H$25</definedName>
    <definedName name="フリガナ">'sec14'!$C$2:$C$78</definedName>
    <definedName name="メールアドレス">'sec14'!$G$2:$G$78</definedName>
    <definedName name="会員No.">'sec14'!$A$2:$A$78</definedName>
    <definedName name="会員期間">'sec14'!$L$2:$L$78</definedName>
    <definedName name="氏名">'sec14'!$B$2:$B$78</definedName>
    <definedName name="住所">'sec14'!$E$2:$E$78</definedName>
    <definedName name="性別">'sec14'!$H$2:$H$78</definedName>
    <definedName name="総合計">'sec13'!$D$8</definedName>
    <definedName name="誕生日">'sec14'!$J$2:$J$78</definedName>
    <definedName name="電話番号">'sec14'!$F$2:$F$78</definedName>
    <definedName name="入会年月日">'sec14'!$K$2:$K$78</definedName>
    <definedName name="年齢">'sec14'!$I$2:$I$78</definedName>
    <definedName name="郵便番号">'sec14'!$D$2:$D$78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E3" i="4"/>
  <c r="E4" i="4"/>
  <c r="E5" i="4"/>
  <c r="E6" i="4"/>
  <c r="E7" i="4"/>
  <c r="E2" i="4"/>
  <c r="C8" i="4"/>
  <c r="B8" i="4"/>
  <c r="D8" i="4" s="1"/>
  <c r="D7" i="4"/>
  <c r="D6" i="4"/>
  <c r="D5" i="4"/>
  <c r="D4" i="4"/>
  <c r="D3" i="4"/>
  <c r="D2" i="4"/>
  <c r="D2" i="3"/>
  <c r="D3" i="3"/>
  <c r="D4" i="3"/>
  <c r="D5" i="3"/>
  <c r="D6" i="3"/>
  <c r="D7" i="3"/>
  <c r="B8" i="3"/>
  <c r="D8" i="3" s="1"/>
  <c r="C8" i="3"/>
  <c r="L78" i="1" l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I28" i="1"/>
  <c r="L27" i="1"/>
  <c r="I27" i="1"/>
  <c r="L26" i="1"/>
  <c r="I26" i="1"/>
  <c r="L25" i="1"/>
  <c r="I25" i="1"/>
  <c r="L24" i="1"/>
  <c r="I24" i="1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L5" i="1"/>
  <c r="I5" i="1"/>
  <c r="L4" i="1"/>
  <c r="I4" i="1"/>
  <c r="L3" i="1"/>
  <c r="I3" i="1"/>
  <c r="L2" i="1"/>
  <c r="I2" i="1"/>
  <c r="C78" i="1"/>
  <c r="C74" i="1"/>
  <c r="C70" i="1"/>
  <c r="C66" i="1"/>
  <c r="C62" i="1"/>
  <c r="C58" i="1"/>
  <c r="C54" i="1"/>
  <c r="C50" i="1"/>
  <c r="C46" i="1"/>
  <c r="C42" i="1"/>
  <c r="C38" i="1"/>
  <c r="C34" i="1"/>
  <c r="C30" i="1"/>
  <c r="C26" i="1"/>
  <c r="C22" i="1"/>
  <c r="C18" i="1"/>
  <c r="C14" i="1"/>
  <c r="C10" i="1"/>
  <c r="C6" i="1"/>
  <c r="C2" i="1"/>
  <c r="C77" i="1"/>
  <c r="C73" i="1"/>
  <c r="C69" i="1"/>
  <c r="C65" i="1"/>
  <c r="C61" i="1"/>
  <c r="C57" i="1"/>
  <c r="C53" i="1"/>
  <c r="C49" i="1"/>
  <c r="C45" i="1"/>
  <c r="C41" i="1"/>
  <c r="C37" i="1"/>
  <c r="C33" i="1"/>
  <c r="C29" i="1"/>
  <c r="C25" i="1"/>
  <c r="C21" i="1"/>
  <c r="C17" i="1"/>
  <c r="C13" i="1"/>
  <c r="C9" i="1"/>
  <c r="C5" i="1"/>
  <c r="C76" i="1"/>
  <c r="C72" i="1"/>
  <c r="C68" i="1"/>
  <c r="C64" i="1"/>
  <c r="C60" i="1"/>
  <c r="C56" i="1"/>
  <c r="C52" i="1"/>
  <c r="C48" i="1"/>
  <c r="C44" i="1"/>
  <c r="C40" i="1"/>
  <c r="C36" i="1"/>
  <c r="C32" i="1"/>
  <c r="C28" i="1"/>
  <c r="C24" i="1"/>
  <c r="C20" i="1"/>
  <c r="C16" i="1"/>
  <c r="C12" i="1"/>
  <c r="C8" i="1"/>
  <c r="C4" i="1"/>
  <c r="C75" i="1"/>
  <c r="C71" i="1"/>
  <c r="C67" i="1"/>
  <c r="C63" i="1"/>
  <c r="C59" i="1"/>
  <c r="C55" i="1"/>
  <c r="C51" i="1"/>
  <c r="C47" i="1"/>
  <c r="C43" i="1"/>
  <c r="C39" i="1"/>
  <c r="C35" i="1"/>
  <c r="C31" i="1"/>
  <c r="C27" i="1"/>
  <c r="C23" i="1"/>
  <c r="C19" i="1"/>
  <c r="C15" i="1"/>
  <c r="C11" i="1"/>
  <c r="C7" i="1"/>
  <c r="C3" i="1"/>
  <c r="D22" i="1"/>
  <c r="D14" i="1"/>
  <c r="D78" i="1"/>
  <c r="D76" i="1"/>
  <c r="D74" i="1"/>
  <c r="D72" i="1"/>
  <c r="D70" i="1"/>
  <c r="D68" i="1"/>
  <c r="D66" i="1"/>
  <c r="D64" i="1"/>
  <c r="D62" i="1"/>
  <c r="D60" i="1"/>
  <c r="D58" i="1"/>
  <c r="D56" i="1"/>
  <c r="D54" i="1"/>
  <c r="D52" i="1"/>
  <c r="D50" i="1"/>
  <c r="D48" i="1"/>
  <c r="D46" i="1"/>
  <c r="D44" i="1"/>
  <c r="D42" i="1"/>
  <c r="D40" i="1"/>
  <c r="D38" i="1"/>
  <c r="D36" i="1"/>
  <c r="D34" i="1"/>
  <c r="D32" i="1"/>
  <c r="D30" i="1"/>
  <c r="D27" i="1"/>
  <c r="D23" i="1"/>
  <c r="D19" i="1"/>
  <c r="D15" i="1"/>
  <c r="D11" i="1"/>
  <c r="D7" i="1"/>
  <c r="D3" i="1"/>
  <c r="D28" i="1"/>
  <c r="D24" i="1"/>
  <c r="D16" i="1"/>
  <c r="D8" i="1"/>
  <c r="D6" i="1"/>
  <c r="D2" i="1"/>
  <c r="D20" i="1"/>
  <c r="D12" i="1"/>
  <c r="D4" i="1"/>
  <c r="D77" i="1"/>
  <c r="D75" i="1"/>
  <c r="D73" i="1"/>
  <c r="D71" i="1"/>
  <c r="D69" i="1"/>
  <c r="D67" i="1"/>
  <c r="D65" i="1"/>
  <c r="D63" i="1"/>
  <c r="D61" i="1"/>
  <c r="D59" i="1"/>
  <c r="D57" i="1"/>
  <c r="D55" i="1"/>
  <c r="D53" i="1"/>
  <c r="D51" i="1"/>
  <c r="D49" i="1"/>
  <c r="D47" i="1"/>
  <c r="D45" i="1"/>
  <c r="D43" i="1"/>
  <c r="D41" i="1"/>
  <c r="D39" i="1"/>
  <c r="D37" i="1"/>
  <c r="D33" i="1"/>
  <c r="D31" i="1"/>
  <c r="D29" i="1"/>
  <c r="D25" i="1"/>
  <c r="D21" i="1"/>
  <c r="D17" i="1"/>
  <c r="D13" i="1"/>
  <c r="D9" i="1"/>
  <c r="D5" i="1"/>
  <c r="D26" i="1"/>
  <c r="D18" i="1"/>
  <c r="D10" i="1"/>
</calcChain>
</file>

<file path=xl/sharedStrings.xml><?xml version="1.0" encoding="utf-8"?>
<sst xmlns="http://schemas.openxmlformats.org/spreadsheetml/2006/main" count="343" uniqueCount="157">
  <si>
    <t>会員No.</t>
    <phoneticPr fontId="5"/>
  </si>
  <si>
    <t>氏名</t>
    <rPh sb="0" eb="2">
      <t>シメイ</t>
    </rPh>
    <phoneticPr fontId="5"/>
  </si>
  <si>
    <t>フリガナ</t>
    <phoneticPr fontId="5"/>
  </si>
  <si>
    <t>郵便番号</t>
  </si>
  <si>
    <t>住所</t>
    <rPh sb="0" eb="2">
      <t>ジュウショ</t>
    </rPh>
    <phoneticPr fontId="5"/>
  </si>
  <si>
    <t>電話番号</t>
  </si>
  <si>
    <t>メールアドレス</t>
    <phoneticPr fontId="5"/>
  </si>
  <si>
    <t>性別</t>
    <rPh sb="0" eb="2">
      <t>セイベツ</t>
    </rPh>
    <phoneticPr fontId="5"/>
  </si>
  <si>
    <t>年齢</t>
    <rPh sb="0" eb="2">
      <t>ネンレイ</t>
    </rPh>
    <phoneticPr fontId="5"/>
  </si>
  <si>
    <t>誕生日</t>
    <rPh sb="0" eb="3">
      <t>タンジョウビ</t>
    </rPh>
    <phoneticPr fontId="5"/>
  </si>
  <si>
    <t>入会年月日</t>
    <rPh sb="0" eb="2">
      <t>ニュウカイ</t>
    </rPh>
    <rPh sb="2" eb="5">
      <t>ネンガッピ</t>
    </rPh>
    <phoneticPr fontId="5"/>
  </si>
  <si>
    <t>会員期間</t>
    <rPh sb="0" eb="2">
      <t>カイイン</t>
    </rPh>
    <rPh sb="2" eb="4">
      <t>キカン</t>
    </rPh>
    <phoneticPr fontId="5"/>
  </si>
  <si>
    <t>東京都品川区大崎</t>
    <rPh sb="0" eb="8">
      <t>１４１－００３２</t>
    </rPh>
    <phoneticPr fontId="5"/>
  </si>
  <si>
    <t>hirayama_yutaka@example.com</t>
  </si>
  <si>
    <t>男</t>
  </si>
  <si>
    <t>東京都足立区中央本町</t>
    <rPh sb="0" eb="10">
      <t>１２０－００１１</t>
    </rPh>
    <phoneticPr fontId="5"/>
  </si>
  <si>
    <t>nakamura_aina@example.com</t>
  </si>
  <si>
    <t>女</t>
  </si>
  <si>
    <t>kuroki_haruka@example.com</t>
  </si>
  <si>
    <t>東京都品川区西品川</t>
    <rPh sb="0" eb="9">
      <t>１４１－００３３</t>
    </rPh>
    <phoneticPr fontId="5"/>
  </si>
  <si>
    <t>katagiri_susumu@example.com</t>
  </si>
  <si>
    <t>machida_keisuke@example.com</t>
  </si>
  <si>
    <t>東京都足立区千住大川町</t>
    <rPh sb="0" eb="11">
      <t>１２０－００３１</t>
    </rPh>
    <phoneticPr fontId="5"/>
  </si>
  <si>
    <t>oka_keiko@example.com</t>
  </si>
  <si>
    <t>東京都台東区浅草</t>
    <rPh sb="0" eb="8">
      <t>１１１－００３２</t>
    </rPh>
    <phoneticPr fontId="5"/>
  </si>
  <si>
    <t>komatsu_noriko@example.com</t>
  </si>
  <si>
    <t>東京都台東区花川戸</t>
    <rPh sb="0" eb="9">
      <t>１１１－００３３</t>
    </rPh>
    <phoneticPr fontId="5"/>
  </si>
  <si>
    <t>mizuguchi_takane@example.com</t>
  </si>
  <si>
    <t>fujimoto_atsushi@example.com</t>
  </si>
  <si>
    <t>東京都品川区東大井</t>
    <rPh sb="0" eb="9">
      <t>１４０－００１１</t>
    </rPh>
    <phoneticPr fontId="5"/>
  </si>
  <si>
    <t>tamayama_karoku@example.com</t>
  </si>
  <si>
    <t>東京都台東区谷中</t>
    <rPh sb="0" eb="8">
      <t>１１０－０００１</t>
    </rPh>
    <phoneticPr fontId="5"/>
  </si>
  <si>
    <t>tabuchi_mika@example.com</t>
  </si>
  <si>
    <t>東京都台東区上野桜木</t>
    <rPh sb="0" eb="10">
      <t>１１０－０００２</t>
    </rPh>
    <phoneticPr fontId="5"/>
  </si>
  <si>
    <t>sennda_haruka@example.com</t>
  </si>
  <si>
    <t>momose_shinya@example.com</t>
  </si>
  <si>
    <t>東京都渋谷区猿楽町</t>
    <rPh sb="0" eb="9">
      <t>１５０－００３３</t>
    </rPh>
    <phoneticPr fontId="5"/>
  </si>
  <si>
    <t>moriya_nagatoshi@example.com</t>
  </si>
  <si>
    <t>東京都台東区橋場</t>
    <rPh sb="0" eb="8">
      <t>１１１－００２３</t>
    </rPh>
    <phoneticPr fontId="5"/>
  </si>
  <si>
    <t>horikita_tohru@example.com</t>
  </si>
  <si>
    <t>ueno_kaoru@example.com</t>
  </si>
  <si>
    <t>東京都品川区東五反田</t>
    <rPh sb="0" eb="10">
      <t>１４１－００２２</t>
    </rPh>
    <phoneticPr fontId="5"/>
  </si>
  <si>
    <t>hirano_george@example.com</t>
  </si>
  <si>
    <t>kikuchi_yuu@example.com</t>
  </si>
  <si>
    <t>東京都品川区勝島</t>
    <rPh sb="0" eb="8">
      <t>１４０－００１２</t>
    </rPh>
    <phoneticPr fontId="5"/>
  </si>
  <si>
    <t>sugawara_jin@example.com</t>
  </si>
  <si>
    <t>muraki_ayame@example.com</t>
  </si>
  <si>
    <t>東京都墨田区石原</t>
    <rPh sb="0" eb="8">
      <t>１３０－００１１</t>
    </rPh>
    <phoneticPr fontId="5"/>
  </si>
  <si>
    <t>emoto_harumi@example.com</t>
  </si>
  <si>
    <t>平田　結衣</t>
    <rPh sb="0" eb="2">
      <t>ひらた</t>
    </rPh>
    <rPh sb="3" eb="5">
      <t>ゆい</t>
    </rPh>
    <phoneticPr fontId="5" type="Hiragana"/>
  </si>
  <si>
    <t>東京都墨田区太平</t>
    <rPh sb="0" eb="8">
      <t>１３０－００１２</t>
    </rPh>
    <phoneticPr fontId="5"/>
  </si>
  <si>
    <t>hirata_yui@example.com</t>
  </si>
  <si>
    <t>森口　優</t>
    <rPh sb="0" eb="2">
      <t>もりぐち</t>
    </rPh>
    <rPh sb="3" eb="4">
      <t>ゆう</t>
    </rPh>
    <phoneticPr fontId="5" type="Hiragana"/>
  </si>
  <si>
    <t>東京都渋谷区神宮前</t>
    <rPh sb="0" eb="9">
      <t>１５０－０００１</t>
    </rPh>
    <phoneticPr fontId="5"/>
  </si>
  <si>
    <t>moriguchi_yuu@example.com</t>
  </si>
  <si>
    <t>青野　彩華</t>
    <rPh sb="0" eb="2">
      <t>あおの</t>
    </rPh>
    <rPh sb="3" eb="5">
      <t>あやか</t>
    </rPh>
    <phoneticPr fontId="5" type="Hiragana"/>
  </si>
  <si>
    <t>東京都渋谷区恵比寿南</t>
    <rPh sb="0" eb="10">
      <t>１５０－００２２</t>
    </rPh>
    <phoneticPr fontId="5"/>
  </si>
  <si>
    <t>aono_ayaka@example.com</t>
  </si>
  <si>
    <t>藤本　啓子</t>
    <rPh sb="0" eb="2">
      <t>ふじもと</t>
    </rPh>
    <rPh sb="3" eb="5">
      <t>けいこ</t>
    </rPh>
    <phoneticPr fontId="5" type="Hiragana"/>
  </si>
  <si>
    <t>東京都品川区東大井</t>
    <rPh sb="0" eb="9">
      <t>１４０－００１１</t>
    </rPh>
    <phoneticPr fontId="5" type="Hiragana"/>
  </si>
  <si>
    <r>
      <t>h</t>
    </r>
    <r>
      <rPr>
        <sz val="11"/>
        <color theme="1"/>
        <rFont val="ＭＳ Ｐゴシック"/>
        <family val="2"/>
        <charset val="128"/>
        <scheme val="minor"/>
      </rPr>
      <t>ujimoto@example.com</t>
    </r>
    <phoneticPr fontId="5" type="Hiragana"/>
  </si>
  <si>
    <t>女</t>
    <rPh sb="0" eb="1">
      <t>おんな</t>
    </rPh>
    <phoneticPr fontId="5" type="Hiragana"/>
  </si>
  <si>
    <t>東京都台東区花川戸</t>
    <rPh sb="0" eb="9">
      <t>１１１－００３３</t>
    </rPh>
    <phoneticPr fontId="5" type="Hiragana"/>
  </si>
  <si>
    <t>kamiya@example.com</t>
    <phoneticPr fontId="5" type="Hiragana"/>
  </si>
  <si>
    <t>男</t>
    <rPh sb="0" eb="1">
      <t>おとこ</t>
    </rPh>
    <phoneticPr fontId="5" type="Hiragana"/>
  </si>
  <si>
    <t>大原　健一</t>
    <rPh sb="0" eb="2">
      <t>おおはら</t>
    </rPh>
    <rPh sb="3" eb="5">
      <t>けんいち</t>
    </rPh>
    <phoneticPr fontId="5" type="Hiragana"/>
  </si>
  <si>
    <t>東京都台東区浅草</t>
    <rPh sb="0" eb="8">
      <t>１１１－００３２</t>
    </rPh>
    <phoneticPr fontId="5" type="Hiragana"/>
  </si>
  <si>
    <t>oohara@example.com</t>
    <phoneticPr fontId="5" type="Hiragana"/>
  </si>
  <si>
    <t>iwamura_sansei@example.com</t>
  </si>
  <si>
    <t>oohara_haruki@example.com</t>
  </si>
  <si>
    <t>kanata_chise@example.com</t>
  </si>
  <si>
    <t>kamiya_tomofumi@example.com</t>
  </si>
  <si>
    <t>kishi_ken@example.com</t>
  </si>
  <si>
    <t>kishibe_yuu@example.com</t>
  </si>
  <si>
    <t>kihara_hiroaki@example.com</t>
  </si>
  <si>
    <t>saitou_shunji@example.com</t>
  </si>
  <si>
    <t>takeshita_mitsuhiro@example.com</t>
  </si>
  <si>
    <t>tachibana_maki@example.com</t>
  </si>
  <si>
    <t>tanaka_kanji@example.com</t>
  </si>
  <si>
    <t>tanabe_ai@example.com</t>
  </si>
  <si>
    <t>tamaki_hiro@example.com</t>
  </si>
  <si>
    <t>tsutsumi_kazuki@example.com</t>
  </si>
  <si>
    <t>terada_yuuji@example.com</t>
  </si>
  <si>
    <t>terawaki_kenji@example.com</t>
  </si>
  <si>
    <t>nakai_ryousuke@example.com</t>
  </si>
  <si>
    <t>nagano_ryou@example.com</t>
  </si>
  <si>
    <t>namase_mikako@example.com</t>
  </si>
  <si>
    <t>narita_souta@example.com</t>
  </si>
  <si>
    <t>nishio_riho@example.com</t>
  </si>
  <si>
    <t>hatano_miri@example.com</t>
  </si>
  <si>
    <t>maeda_momoko@example.com</t>
  </si>
  <si>
    <t>makino_sayuri@example.com</t>
  </si>
  <si>
    <t>matsumura_masashi@example.com</t>
  </si>
  <si>
    <t>mitsushima_yuu@example.com</t>
  </si>
  <si>
    <t>平山　豊</t>
    <rPh sb="0" eb="2">
      <t>ひらやま</t>
    </rPh>
    <rPh sb="3" eb="4">
      <t>ゆたか</t>
    </rPh>
    <phoneticPr fontId="5" type="Hiragana"/>
  </si>
  <si>
    <t>中村　愛菜</t>
    <rPh sb="0" eb="2">
      <t>なかむら</t>
    </rPh>
    <rPh sb="3" eb="4">
      <t>あい</t>
    </rPh>
    <rPh sb="4" eb="5">
      <t>な</t>
    </rPh>
    <phoneticPr fontId="5" type="Hiragana"/>
  </si>
  <si>
    <t>黒木　はるか</t>
    <rPh sb="0" eb="2">
      <t>くろき</t>
    </rPh>
    <phoneticPr fontId="5" type="Hiragana"/>
  </si>
  <si>
    <t>片桐　進</t>
    <rPh sb="0" eb="2">
      <t>かたぎり</t>
    </rPh>
    <rPh sb="3" eb="4">
      <t>すすむ</t>
    </rPh>
    <phoneticPr fontId="5" type="Hiragana"/>
  </si>
  <si>
    <t>町田　圭介</t>
    <rPh sb="0" eb="2">
      <t>まちだ</t>
    </rPh>
    <rPh sb="3" eb="5">
      <t>けいすけ</t>
    </rPh>
    <phoneticPr fontId="5" type="Hiragana"/>
  </si>
  <si>
    <t>岡　恵子</t>
    <rPh sb="0" eb="1">
      <t>おか</t>
    </rPh>
    <rPh sb="2" eb="4">
      <t>けいこ</t>
    </rPh>
    <phoneticPr fontId="5" type="Hiragana"/>
  </si>
  <si>
    <t>小松　倫子</t>
    <rPh sb="0" eb="2">
      <t>こまつ</t>
    </rPh>
    <rPh sb="3" eb="5">
      <t>のりこ</t>
    </rPh>
    <phoneticPr fontId="5" type="Hiragana"/>
  </si>
  <si>
    <t>水口　高嶺</t>
    <rPh sb="0" eb="2">
      <t>みずぐち</t>
    </rPh>
    <rPh sb="3" eb="5">
      <t>たかね</t>
    </rPh>
    <phoneticPr fontId="5" type="Hiragana"/>
  </si>
  <si>
    <t>藤本　敦</t>
    <rPh sb="0" eb="2">
      <t>ふじもと</t>
    </rPh>
    <rPh sb="3" eb="4">
      <t>あつし</t>
    </rPh>
    <phoneticPr fontId="5" type="Hiragana"/>
  </si>
  <si>
    <t>玉山　嘉六</t>
    <rPh sb="0" eb="2">
      <t>たまやま</t>
    </rPh>
    <rPh sb="3" eb="5">
      <t>かろく</t>
    </rPh>
    <phoneticPr fontId="5" type="Hiragana"/>
  </si>
  <si>
    <t>田淵　美佳</t>
    <rPh sb="0" eb="2">
      <t>たぶち</t>
    </rPh>
    <rPh sb="3" eb="5">
      <t>みか</t>
    </rPh>
    <phoneticPr fontId="5" type="Hiragana"/>
  </si>
  <si>
    <t>百瀬　伸や</t>
    <rPh sb="0" eb="2">
      <t>ももせ</t>
    </rPh>
    <rPh sb="3" eb="4">
      <t>しん</t>
    </rPh>
    <phoneticPr fontId="5" type="Hiragana"/>
  </si>
  <si>
    <t>守屋　長利</t>
    <rPh sb="0" eb="2">
      <t>もりや</t>
    </rPh>
    <rPh sb="3" eb="5">
      <t>ながとし</t>
    </rPh>
    <phoneticPr fontId="5" type="Hiragana"/>
  </si>
  <si>
    <t>堀北　徹</t>
    <rPh sb="0" eb="2">
      <t>ほりきた</t>
    </rPh>
    <rPh sb="3" eb="4">
      <t>とおる</t>
    </rPh>
    <phoneticPr fontId="5" type="Hiragana"/>
  </si>
  <si>
    <t>上野　薫</t>
    <rPh sb="0" eb="2">
      <t>うえの</t>
    </rPh>
    <rPh sb="3" eb="4">
      <t>かおる</t>
    </rPh>
    <phoneticPr fontId="5" type="Hiragana"/>
  </si>
  <si>
    <t>平野　ジョージ</t>
    <rPh sb="0" eb="2">
      <t>ひらの</t>
    </rPh>
    <phoneticPr fontId="5" type="Hiragana"/>
  </si>
  <si>
    <t>菊池　由宇</t>
    <rPh sb="0" eb="2">
      <t>きくち</t>
    </rPh>
    <rPh sb="3" eb="5">
      <t>ゆう</t>
    </rPh>
    <phoneticPr fontId="5" type="Hiragana"/>
  </si>
  <si>
    <t>菅原　仁</t>
    <rPh sb="0" eb="2">
      <t>すがわら</t>
    </rPh>
    <rPh sb="3" eb="4">
      <t>じん</t>
    </rPh>
    <phoneticPr fontId="5" type="Hiragana"/>
  </si>
  <si>
    <t>村木　彩芽</t>
    <rPh sb="0" eb="2">
      <t>むらき</t>
    </rPh>
    <rPh sb="3" eb="5">
      <t>あやめ</t>
    </rPh>
    <phoneticPr fontId="5" type="Hiragana"/>
  </si>
  <si>
    <t>柄本　はるみ</t>
    <rPh sb="0" eb="2">
      <t>えもと</t>
    </rPh>
    <phoneticPr fontId="5" type="Hiragana"/>
  </si>
  <si>
    <t>神谷　智史</t>
    <rPh sb="0" eb="2">
      <t>かみたに</t>
    </rPh>
    <rPh sb="3" eb="5">
      <t>さとし</t>
    </rPh>
    <phoneticPr fontId="5" type="Hiragana"/>
  </si>
  <si>
    <t>岩村　三省</t>
    <rPh sb="0" eb="2">
      <t>いわむら</t>
    </rPh>
    <rPh sb="3" eb="5">
      <t>さんせい</t>
    </rPh>
    <phoneticPr fontId="5" type="Hiragana"/>
  </si>
  <si>
    <t>大原　春樹</t>
    <phoneticPr fontId="5" type="Hiragana"/>
  </si>
  <si>
    <t>彼方　知世</t>
    <rPh sb="0" eb="2">
      <t>かなた</t>
    </rPh>
    <rPh sb="3" eb="5">
      <t>ちせ</t>
    </rPh>
    <phoneticPr fontId="5" type="Hiragana"/>
  </si>
  <si>
    <t>神谷　智文</t>
    <rPh sb="0" eb="2">
      <t>かみたに</t>
    </rPh>
    <rPh sb="3" eb="5">
      <t>ともふみ</t>
    </rPh>
    <phoneticPr fontId="5" type="Hiragana"/>
  </si>
  <si>
    <t>岸　健</t>
    <rPh sb="0" eb="1">
      <t>きし</t>
    </rPh>
    <rPh sb="2" eb="3">
      <t>けん</t>
    </rPh>
    <phoneticPr fontId="5" type="Hiragana"/>
  </si>
  <si>
    <t>岸辺　勇</t>
    <rPh sb="0" eb="2">
      <t>きしべ</t>
    </rPh>
    <rPh sb="3" eb="4">
      <t>ゆう</t>
    </rPh>
    <phoneticPr fontId="5" type="Hiragana"/>
  </si>
  <si>
    <t>木原　裕章</t>
    <rPh sb="0" eb="2">
      <t>きはら</t>
    </rPh>
    <rPh sb="3" eb="5">
      <t>ひろあき</t>
    </rPh>
    <phoneticPr fontId="5" type="Hiragana"/>
  </si>
  <si>
    <t>斉藤　隼士</t>
    <rPh sb="0" eb="2">
      <t>さいとう</t>
    </rPh>
    <rPh sb="3" eb="5">
      <t>しゅんじ</t>
    </rPh>
    <phoneticPr fontId="5" type="Hiragana"/>
  </si>
  <si>
    <t>千田　はるか</t>
    <rPh sb="0" eb="2">
      <t>せんだ</t>
    </rPh>
    <phoneticPr fontId="5" type="Hiragana"/>
  </si>
  <si>
    <t>竹下　光洋</t>
    <rPh sb="0" eb="2">
      <t>たけした</t>
    </rPh>
    <rPh sb="3" eb="5">
      <t>みつひろ</t>
    </rPh>
    <phoneticPr fontId="5" type="Hiragana"/>
  </si>
  <si>
    <t>立花　真希</t>
    <rPh sb="0" eb="2">
      <t>たちばな</t>
    </rPh>
    <rPh sb="3" eb="5">
      <t>まき</t>
    </rPh>
    <phoneticPr fontId="5" type="Hiragana"/>
  </si>
  <si>
    <t>田中　寛治</t>
    <rPh sb="0" eb="2">
      <t>たなか</t>
    </rPh>
    <rPh sb="3" eb="5">
      <t>かんじ</t>
    </rPh>
    <phoneticPr fontId="5" type="Hiragana"/>
  </si>
  <si>
    <t>田辺　あい</t>
    <rPh sb="0" eb="2">
      <t>たなべ</t>
    </rPh>
    <phoneticPr fontId="5" type="Hiragana"/>
  </si>
  <si>
    <t>玉城　ヒロ</t>
    <rPh sb="0" eb="2">
      <t>たまき</t>
    </rPh>
    <phoneticPr fontId="5" type="Hiragana"/>
  </si>
  <si>
    <t>堤　一輝</t>
    <rPh sb="0" eb="1">
      <t>つつみ</t>
    </rPh>
    <rPh sb="2" eb="4">
      <t>かずき</t>
    </rPh>
    <phoneticPr fontId="5" type="Hiragana"/>
  </si>
  <si>
    <t>寺田　佑治</t>
    <rPh sb="0" eb="2">
      <t>てらだ</t>
    </rPh>
    <rPh sb="3" eb="5">
      <t>ゆうじ</t>
    </rPh>
    <phoneticPr fontId="5" type="Hiragana"/>
  </si>
  <si>
    <t>寺脇　健治</t>
    <rPh sb="0" eb="2">
      <t>てらわき</t>
    </rPh>
    <rPh sb="3" eb="5">
      <t>けんじ</t>
    </rPh>
    <phoneticPr fontId="5" type="Hiragana"/>
  </si>
  <si>
    <t>中井　良介</t>
    <rPh sb="0" eb="2">
      <t>なかい</t>
    </rPh>
    <rPh sb="3" eb="5">
      <t>りょうすけ</t>
    </rPh>
    <phoneticPr fontId="5" type="Hiragana"/>
  </si>
  <si>
    <t>長野　涼</t>
    <rPh sb="0" eb="2">
      <t>ながの</t>
    </rPh>
    <rPh sb="3" eb="4">
      <t>りょう</t>
    </rPh>
    <phoneticPr fontId="5" type="Hiragana"/>
  </si>
  <si>
    <t>生瀬　三佳子</t>
    <rPh sb="0" eb="2">
      <t>いくせ</t>
    </rPh>
    <rPh sb="3" eb="6">
      <t>みかこ</t>
    </rPh>
    <phoneticPr fontId="5" type="Hiragana"/>
  </si>
  <si>
    <t>成田　荘太</t>
    <rPh sb="0" eb="2">
      <t>なりた</t>
    </rPh>
    <rPh sb="3" eb="5">
      <t>そうた</t>
    </rPh>
    <phoneticPr fontId="5" type="Hiragana"/>
  </si>
  <si>
    <t>西尾　理穂</t>
    <rPh sb="0" eb="2">
      <t>にしお</t>
    </rPh>
    <rPh sb="3" eb="5">
      <t>りほ</t>
    </rPh>
    <phoneticPr fontId="5" type="Hiragana"/>
  </si>
  <si>
    <t>波多野　美里</t>
    <rPh sb="0" eb="3">
      <t>はたの</t>
    </rPh>
    <rPh sb="4" eb="6">
      <t>みさと</t>
    </rPh>
    <phoneticPr fontId="5" type="Hiragana"/>
  </si>
  <si>
    <t>藤本　敦</t>
    <rPh sb="0" eb="2">
      <t>ふじもと</t>
    </rPh>
    <rPh sb="3" eb="4">
      <t>あつし</t>
    </rPh>
    <phoneticPr fontId="5" type="Hiragana"/>
  </si>
  <si>
    <t>前田　桃子</t>
    <rPh sb="0" eb="2">
      <t>まえだ</t>
    </rPh>
    <rPh sb="3" eb="5">
      <t>ももこ</t>
    </rPh>
    <phoneticPr fontId="5" type="Hiragana"/>
  </si>
  <si>
    <t>牧野　さゆり</t>
    <rPh sb="0" eb="2">
      <t>まきの</t>
    </rPh>
    <phoneticPr fontId="5" type="Hiragana"/>
  </si>
  <si>
    <t>町田　啓介</t>
    <rPh sb="0" eb="2">
      <t>まちだ</t>
    </rPh>
    <rPh sb="3" eb="5">
      <t>けいすけ</t>
    </rPh>
    <phoneticPr fontId="5" type="Hiragana"/>
  </si>
  <si>
    <t>松村　まさし</t>
    <rPh sb="0" eb="2">
      <t>まつむら</t>
    </rPh>
    <phoneticPr fontId="5" type="Hiragana"/>
  </si>
  <si>
    <t>満島　優</t>
    <rPh sb="0" eb="2">
      <t>みつしま</t>
    </rPh>
    <rPh sb="3" eb="4">
      <t>ゆう</t>
    </rPh>
    <phoneticPr fontId="5" type="Hiragana"/>
  </si>
  <si>
    <t>百瀬　信也</t>
    <rPh sb="0" eb="2">
      <t>ももせ</t>
    </rPh>
    <rPh sb="3" eb="5">
      <t>しんや</t>
    </rPh>
    <phoneticPr fontId="5" type="Hiragana"/>
  </si>
  <si>
    <t>合計</t>
    <rPh sb="0" eb="2">
      <t>ゴウケイ</t>
    </rPh>
    <phoneticPr fontId="5"/>
  </si>
  <si>
    <t>経理</t>
    <rPh sb="0" eb="2">
      <t>ケイリ</t>
    </rPh>
    <phoneticPr fontId="6"/>
  </si>
  <si>
    <t>総務</t>
    <rPh sb="0" eb="2">
      <t>ソウム</t>
    </rPh>
    <phoneticPr fontId="6"/>
  </si>
  <si>
    <t>宣伝</t>
    <rPh sb="0" eb="2">
      <t>センデン</t>
    </rPh>
    <phoneticPr fontId="6"/>
  </si>
  <si>
    <t>営業</t>
    <rPh sb="0" eb="2">
      <t>エイギョウ</t>
    </rPh>
    <phoneticPr fontId="6"/>
  </si>
  <si>
    <t>開発</t>
    <rPh sb="0" eb="2">
      <t>カイハツ</t>
    </rPh>
    <phoneticPr fontId="6"/>
  </si>
  <si>
    <t>企画</t>
    <rPh sb="0" eb="2">
      <t>キカク</t>
    </rPh>
    <phoneticPr fontId="6"/>
  </si>
  <si>
    <t>年間</t>
    <rPh sb="0" eb="2">
      <t>ネンカン</t>
    </rPh>
    <phoneticPr fontId="6"/>
  </si>
  <si>
    <t>後期</t>
    <rPh sb="0" eb="2">
      <t>コウキ</t>
    </rPh>
    <phoneticPr fontId="6"/>
  </si>
  <si>
    <t>前期</t>
    <rPh sb="0" eb="2">
      <t>ゼンキ</t>
    </rPh>
    <phoneticPr fontId="6"/>
  </si>
  <si>
    <t>部署</t>
    <rPh sb="0" eb="2">
      <t>ブショ</t>
    </rPh>
    <phoneticPr fontId="6"/>
  </si>
  <si>
    <t>構成比</t>
    <rPh sb="0" eb="3">
      <t>コウセイヒ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</si>
</sst>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&lt;=99999999]####\-####;\(00\)\ ####\-####"/>
    <numFmt numFmtId="177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2"/>
      <color theme="3"/>
      <name val="ＭＳ Ｐゴシック"/>
      <family val="3"/>
      <charset val="128"/>
      <scheme val="minor"/>
    </font>
    <font>
      <b/>
      <sz val="12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4" fillId="2" borderId="0" xfId="4" applyFont="1" applyFill="1" applyBorder="1" applyAlignment="1">
      <alignment horizontal="center" vertical="center"/>
    </xf>
    <xf numFmtId="176" fontId="4" fillId="2" borderId="0" xfId="4" applyNumberFormat="1" applyFont="1" applyFill="1" applyBorder="1" applyAlignment="1">
      <alignment horizontal="center" vertical="center"/>
    </xf>
    <xf numFmtId="0" fontId="1" fillId="0" borderId="0" xfId="4" applyAlignment="1">
      <alignment horizontal="left" vertical="center"/>
    </xf>
    <xf numFmtId="0" fontId="1" fillId="0" borderId="0" xfId="4" applyAlignment="1">
      <alignment horizontal="center" vertical="center"/>
    </xf>
    <xf numFmtId="0" fontId="1" fillId="0" borderId="0" xfId="4" applyNumberForma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4" applyBorder="1">
      <alignment vertical="center"/>
    </xf>
    <xf numFmtId="0" fontId="0" fillId="0" borderId="0" xfId="4" applyFont="1" applyBorder="1" applyAlignment="1">
      <alignment vertical="center"/>
    </xf>
    <xf numFmtId="176" fontId="1" fillId="0" borderId="0" xfId="4" applyNumberFormat="1" applyBorder="1">
      <alignment vertical="center"/>
    </xf>
    <xf numFmtId="0" fontId="0" fillId="0" borderId="0" xfId="0" applyBorder="1" applyAlignment="1">
      <alignment horizontal="left" vertical="center" indent="1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>
      <alignment vertical="center"/>
    </xf>
    <xf numFmtId="14" fontId="1" fillId="0" borderId="0" xfId="4" applyNumberFormat="1" applyBorder="1">
      <alignment vertical="center"/>
    </xf>
    <xf numFmtId="0" fontId="1" fillId="0" borderId="0" xfId="4" applyBorder="1" applyAlignment="1">
      <alignment horizontal="right" vertical="center" indent="1"/>
    </xf>
    <xf numFmtId="0" fontId="1" fillId="0" borderId="0" xfId="4">
      <alignment vertical="center"/>
    </xf>
    <xf numFmtId="0" fontId="0" fillId="0" borderId="0" xfId="4" quotePrefix="1" applyFont="1">
      <alignment vertical="center"/>
    </xf>
    <xf numFmtId="0" fontId="0" fillId="0" borderId="0" xfId="4" applyFont="1" applyBorder="1" applyAlignment="1">
      <alignment vertical="center" shrinkToFit="1"/>
    </xf>
    <xf numFmtId="0" fontId="1" fillId="0" borderId="0" xfId="4" applyAlignment="1">
      <alignment vertical="center" wrapText="1"/>
    </xf>
    <xf numFmtId="0" fontId="0" fillId="0" borderId="0" xfId="4" applyFont="1">
      <alignment vertical="center"/>
    </xf>
    <xf numFmtId="0" fontId="0" fillId="0" borderId="0" xfId="4" applyFont="1" applyBorder="1">
      <alignment vertical="center"/>
    </xf>
    <xf numFmtId="0" fontId="0" fillId="0" borderId="0" xfId="4" applyFont="1" applyBorder="1" applyAlignment="1">
      <alignment horizontal="center" vertical="center"/>
    </xf>
    <xf numFmtId="0" fontId="1" fillId="0" borderId="0" xfId="4" applyAlignment="1">
      <alignment vertical="center"/>
    </xf>
    <xf numFmtId="176" fontId="1" fillId="0" borderId="0" xfId="4" applyNumberFormat="1">
      <alignment vertical="center"/>
    </xf>
    <xf numFmtId="0" fontId="0" fillId="0" borderId="0" xfId="0" applyFill="1" applyBorder="1">
      <alignment vertical="center"/>
    </xf>
    <xf numFmtId="38" fontId="3" fillId="3" borderId="2" xfId="3" applyNumberFormat="1" applyFill="1">
      <alignment vertical="center"/>
    </xf>
    <xf numFmtId="0" fontId="3" fillId="3" borderId="2" xfId="3" applyFill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7" fillId="3" borderId="1" xfId="2" applyFont="1" applyFill="1" applyAlignment="1">
      <alignment horizontal="center" vertical="center"/>
    </xf>
    <xf numFmtId="0" fontId="8" fillId="3" borderId="1" xfId="2" applyFont="1" applyFill="1" applyAlignment="1">
      <alignment horizontal="center" vertical="center"/>
    </xf>
    <xf numFmtId="177" fontId="0" fillId="0" borderId="3" xfId="1" applyNumberFormat="1" applyFont="1" applyBorder="1">
      <alignment vertical="center"/>
    </xf>
  </cellXfs>
  <cellStyles count="5">
    <cellStyle name="パーセント" xfId="1" builtinId="5"/>
    <cellStyle name="見出し 1" xfId="2" builtinId="16"/>
    <cellStyle name="集計" xfId="3" builtinId="25"/>
    <cellStyle name="標準" xfId="0" builtinId="0"/>
    <cellStyle name="標準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10" zoomScaleNormal="110" workbookViewId="0">
      <selection activeCell="D20" sqref="D20"/>
    </sheetView>
  </sheetViews>
  <sheetFormatPr defaultRowHeight="13.5" x14ac:dyDescent="0.15"/>
  <cols>
    <col min="2" max="4" width="9.5" customWidth="1"/>
  </cols>
  <sheetData>
    <row r="1" spans="1:4" ht="18" customHeight="1" thickBot="1" x14ac:dyDescent="0.2">
      <c r="A1" s="30" t="s">
        <v>155</v>
      </c>
      <c r="B1" s="29" t="s">
        <v>154</v>
      </c>
      <c r="C1" s="29" t="s">
        <v>153</v>
      </c>
      <c r="D1" s="29" t="s">
        <v>152</v>
      </c>
    </row>
    <row r="2" spans="1:4" ht="18" customHeight="1" thickTop="1" x14ac:dyDescent="0.15">
      <c r="A2" s="28" t="s">
        <v>151</v>
      </c>
      <c r="B2" s="27">
        <v>254</v>
      </c>
      <c r="C2" s="27">
        <v>225</v>
      </c>
      <c r="D2" s="27">
        <f t="shared" ref="D2:D8" si="0">SUM(B2:C2)</f>
        <v>479</v>
      </c>
    </row>
    <row r="3" spans="1:4" ht="18" customHeight="1" x14ac:dyDescent="0.15">
      <c r="A3" s="28" t="s">
        <v>150</v>
      </c>
      <c r="B3" s="27">
        <v>154</v>
      </c>
      <c r="C3" s="27">
        <v>206</v>
      </c>
      <c r="D3" s="27">
        <f t="shared" si="0"/>
        <v>360</v>
      </c>
    </row>
    <row r="4" spans="1:4" ht="18" customHeight="1" x14ac:dyDescent="0.15">
      <c r="A4" s="28" t="s">
        <v>149</v>
      </c>
      <c r="B4" s="27">
        <v>235</v>
      </c>
      <c r="C4" s="27">
        <v>253</v>
      </c>
      <c r="D4" s="27">
        <f t="shared" si="0"/>
        <v>488</v>
      </c>
    </row>
    <row r="5" spans="1:4" ht="18" customHeight="1" x14ac:dyDescent="0.15">
      <c r="A5" s="28" t="s">
        <v>148</v>
      </c>
      <c r="B5" s="27">
        <v>320</v>
      </c>
      <c r="C5" s="27">
        <v>245</v>
      </c>
      <c r="D5" s="27">
        <f t="shared" si="0"/>
        <v>565</v>
      </c>
    </row>
    <row r="6" spans="1:4" ht="18" customHeight="1" x14ac:dyDescent="0.15">
      <c r="A6" s="28" t="s">
        <v>147</v>
      </c>
      <c r="B6" s="27">
        <v>152</v>
      </c>
      <c r="C6" s="27">
        <v>147</v>
      </c>
      <c r="D6" s="27">
        <f t="shared" si="0"/>
        <v>299</v>
      </c>
    </row>
    <row r="7" spans="1:4" ht="18" customHeight="1" x14ac:dyDescent="0.15">
      <c r="A7" s="28" t="s">
        <v>146</v>
      </c>
      <c r="B7" s="27">
        <v>138</v>
      </c>
      <c r="C7" s="27">
        <v>115</v>
      </c>
      <c r="D7" s="27">
        <f t="shared" si="0"/>
        <v>253</v>
      </c>
    </row>
    <row r="8" spans="1:4" ht="18" customHeight="1" thickBot="1" x14ac:dyDescent="0.2">
      <c r="A8" s="26" t="s">
        <v>145</v>
      </c>
      <c r="B8" s="25">
        <f>SUM(B2:B7)</f>
        <v>1253</v>
      </c>
      <c r="C8" s="25">
        <f>SUM(C2:C7)</f>
        <v>1191</v>
      </c>
      <c r="D8" s="25">
        <f t="shared" si="0"/>
        <v>2444</v>
      </c>
    </row>
    <row r="9" spans="1:4" ht="14.25" thickTop="1" x14ac:dyDescent="0.15"/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0" zoomScaleNormal="110" workbookViewId="0">
      <selection activeCell="I6" sqref="I6"/>
    </sheetView>
  </sheetViews>
  <sheetFormatPr defaultRowHeight="13.5" x14ac:dyDescent="0.15"/>
  <cols>
    <col min="2" max="4" width="9.5" customWidth="1"/>
  </cols>
  <sheetData>
    <row r="1" spans="1:5" ht="18" customHeight="1" thickBot="1" x14ac:dyDescent="0.2">
      <c r="A1" s="30" t="s">
        <v>155</v>
      </c>
      <c r="B1" s="29" t="s">
        <v>154</v>
      </c>
      <c r="C1" s="29" t="s">
        <v>153</v>
      </c>
      <c r="D1" s="29" t="s">
        <v>152</v>
      </c>
      <c r="E1" s="29" t="s">
        <v>156</v>
      </c>
    </row>
    <row r="2" spans="1:5" ht="18" customHeight="1" thickTop="1" x14ac:dyDescent="0.15">
      <c r="A2" s="28" t="s">
        <v>151</v>
      </c>
      <c r="B2" s="27">
        <v>254</v>
      </c>
      <c r="C2" s="27">
        <v>225</v>
      </c>
      <c r="D2" s="27">
        <f t="shared" ref="D2:D8" si="0">SUM(B2:C2)</f>
        <v>479</v>
      </c>
      <c r="E2" s="31">
        <f t="shared" ref="E2:E7" si="1">D2/総合計</f>
        <v>0.19599018003273322</v>
      </c>
    </row>
    <row r="3" spans="1:5" ht="18" customHeight="1" x14ac:dyDescent="0.15">
      <c r="A3" s="28" t="s">
        <v>150</v>
      </c>
      <c r="B3" s="27">
        <v>154</v>
      </c>
      <c r="C3" s="27">
        <v>206</v>
      </c>
      <c r="D3" s="27">
        <f t="shared" si="0"/>
        <v>360</v>
      </c>
      <c r="E3" s="31">
        <f t="shared" si="1"/>
        <v>0.14729950900163666</v>
      </c>
    </row>
    <row r="4" spans="1:5" ht="18" customHeight="1" x14ac:dyDescent="0.15">
      <c r="A4" s="28" t="s">
        <v>149</v>
      </c>
      <c r="B4" s="27">
        <v>235</v>
      </c>
      <c r="C4" s="27">
        <v>253</v>
      </c>
      <c r="D4" s="27">
        <f t="shared" si="0"/>
        <v>488</v>
      </c>
      <c r="E4" s="31">
        <f t="shared" si="1"/>
        <v>0.19967266775777415</v>
      </c>
    </row>
    <row r="5" spans="1:5" ht="18" customHeight="1" x14ac:dyDescent="0.15">
      <c r="A5" s="28" t="s">
        <v>148</v>
      </c>
      <c r="B5" s="27">
        <v>320</v>
      </c>
      <c r="C5" s="27">
        <v>245</v>
      </c>
      <c r="D5" s="27">
        <f t="shared" si="0"/>
        <v>565</v>
      </c>
      <c r="E5" s="31">
        <f t="shared" si="1"/>
        <v>0.2311783960720131</v>
      </c>
    </row>
    <row r="6" spans="1:5" ht="18" customHeight="1" x14ac:dyDescent="0.15">
      <c r="A6" s="28" t="s">
        <v>147</v>
      </c>
      <c r="B6" s="27">
        <v>152</v>
      </c>
      <c r="C6" s="27">
        <v>147</v>
      </c>
      <c r="D6" s="27">
        <f t="shared" si="0"/>
        <v>299</v>
      </c>
      <c r="E6" s="31">
        <f t="shared" si="1"/>
        <v>0.12234042553191489</v>
      </c>
    </row>
    <row r="7" spans="1:5" ht="18" customHeight="1" x14ac:dyDescent="0.15">
      <c r="A7" s="28" t="s">
        <v>146</v>
      </c>
      <c r="B7" s="27">
        <v>138</v>
      </c>
      <c r="C7" s="27">
        <v>115</v>
      </c>
      <c r="D7" s="27">
        <f t="shared" si="0"/>
        <v>253</v>
      </c>
      <c r="E7" s="31">
        <f t="shared" si="1"/>
        <v>0.10351882160392799</v>
      </c>
    </row>
    <row r="8" spans="1:5" ht="18" customHeight="1" thickBot="1" x14ac:dyDescent="0.2">
      <c r="A8" s="26" t="s">
        <v>145</v>
      </c>
      <c r="B8" s="25">
        <f>SUM(B2:B7)</f>
        <v>1253</v>
      </c>
      <c r="C8" s="25">
        <f>SUM(C2:C7)</f>
        <v>1191</v>
      </c>
      <c r="D8" s="25">
        <f t="shared" si="0"/>
        <v>2444</v>
      </c>
      <c r="E8" s="25"/>
    </row>
    <row r="9" spans="1:5" ht="14.25" thickTop="1" x14ac:dyDescent="0.15"/>
  </sheetData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zoomScale="90" zoomScaleNormal="90" workbookViewId="0">
      <selection activeCell="J24" sqref="J24"/>
    </sheetView>
  </sheetViews>
  <sheetFormatPr defaultColWidth="9" defaultRowHeight="13.5" x14ac:dyDescent="0.15"/>
  <cols>
    <col min="1" max="1" width="8.375" style="15" bestFit="1" customWidth="1"/>
    <col min="2" max="2" width="12.25" style="15" bestFit="1" customWidth="1"/>
    <col min="3" max="3" width="17.25" style="15" bestFit="1" customWidth="1"/>
    <col min="4" max="4" width="14.875" style="15" customWidth="1"/>
    <col min="5" max="5" width="23.5" style="22" customWidth="1"/>
    <col min="6" max="6" width="14.875" style="23" bestFit="1" customWidth="1"/>
    <col min="7" max="7" width="28.375" style="15" bestFit="1" customWidth="1"/>
    <col min="8" max="8" width="5.25" style="4" bestFit="1" customWidth="1"/>
    <col min="9" max="9" width="5.25" style="15" bestFit="1" customWidth="1"/>
    <col min="10" max="10" width="11.625" style="15" bestFit="1" customWidth="1"/>
    <col min="11" max="11" width="14.375" style="15" customWidth="1"/>
    <col min="12" max="12" width="12.75" style="15" customWidth="1"/>
    <col min="13" max="13" width="14.5" style="15" customWidth="1"/>
    <col min="14" max="16384" width="9" style="15"/>
  </cols>
  <sheetData>
    <row r="1" spans="1:13" s="4" customFormat="1" ht="21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/>
    </row>
    <row r="2" spans="1:13" x14ac:dyDescent="0.15">
      <c r="A2" s="5">
        <v>1001</v>
      </c>
      <c r="B2" s="6" t="s">
        <v>94</v>
      </c>
      <c r="C2" s="6" t="str">
        <f>PHONETIC(B2)</f>
        <v>ひらやま　ゆたか</v>
      </c>
      <c r="D2" s="7" t="str">
        <f>ASC(PHONETIC(E2))</f>
        <v>141-0032</v>
      </c>
      <c r="E2" s="8" t="s">
        <v>12</v>
      </c>
      <c r="F2" s="9">
        <v>338213854</v>
      </c>
      <c r="G2" s="10" t="s">
        <v>13</v>
      </c>
      <c r="H2" s="11" t="s">
        <v>14</v>
      </c>
      <c r="I2" s="6">
        <f ca="1">DATEDIF(J2,TODAY(),"Y")</f>
        <v>29</v>
      </c>
      <c r="J2" s="12">
        <v>31913</v>
      </c>
      <c r="K2" s="13">
        <v>39457</v>
      </c>
      <c r="L2" s="14" t="str">
        <f ca="1">CONCATENATE(DATEDIF(K2,TODAY(),"Y"),"年",DATEDIF(K2,TODAY(),"YM"),"か月")</f>
        <v>8年4か月</v>
      </c>
    </row>
    <row r="3" spans="1:13" x14ac:dyDescent="0.15">
      <c r="A3" s="5">
        <v>1002</v>
      </c>
      <c r="B3" s="6" t="s">
        <v>95</v>
      </c>
      <c r="C3" s="6" t="str">
        <f t="shared" ref="C3:C66" si="0">PHONETIC(B3)</f>
        <v>なかむら　あいな</v>
      </c>
      <c r="D3" s="7" t="str">
        <f t="shared" ref="D3:D28" si="1">ASC(PHONETIC(E3))</f>
        <v>120-0011</v>
      </c>
      <c r="E3" s="8" t="s">
        <v>15</v>
      </c>
      <c r="F3" s="9">
        <v>338426553</v>
      </c>
      <c r="G3" s="10" t="s">
        <v>16</v>
      </c>
      <c r="H3" s="11" t="s">
        <v>17</v>
      </c>
      <c r="I3" s="6">
        <f t="shared" ref="I3:I28" ca="1" si="2">DATEDIF(J3,TODAY(),"Y")</f>
        <v>38</v>
      </c>
      <c r="J3" s="12">
        <v>28562</v>
      </c>
      <c r="K3" s="13">
        <v>39706</v>
      </c>
      <c r="L3" s="14" t="str">
        <f t="shared" ref="L3:L28" ca="1" si="3">CONCATENATE(DATEDIF(K3,TODAY(),"Y"),"年",DATEDIF(K3,TODAY(),"YM"),"か月")</f>
        <v>7年8か月</v>
      </c>
      <c r="M3" s="16"/>
    </row>
    <row r="4" spans="1:13" x14ac:dyDescent="0.15">
      <c r="A4" s="5">
        <v>1003</v>
      </c>
      <c r="B4" s="6" t="s">
        <v>96</v>
      </c>
      <c r="C4" s="6" t="str">
        <f t="shared" si="0"/>
        <v>くろき　はるか</v>
      </c>
      <c r="D4" s="7" t="str">
        <f t="shared" si="1"/>
        <v>141-0032</v>
      </c>
      <c r="E4" s="8" t="s">
        <v>12</v>
      </c>
      <c r="F4" s="9">
        <v>338639252</v>
      </c>
      <c r="G4" s="10" t="s">
        <v>18</v>
      </c>
      <c r="H4" s="11" t="s">
        <v>17</v>
      </c>
      <c r="I4" s="6">
        <f t="shared" ca="1" si="2"/>
        <v>22</v>
      </c>
      <c r="J4" s="12">
        <v>34313</v>
      </c>
      <c r="K4" s="13">
        <v>39904</v>
      </c>
      <c r="L4" s="14" t="str">
        <f t="shared" ca="1" si="3"/>
        <v>7年2か月</v>
      </c>
    </row>
    <row r="5" spans="1:13" x14ac:dyDescent="0.15">
      <c r="A5" s="5">
        <v>1004</v>
      </c>
      <c r="B5" s="6" t="s">
        <v>97</v>
      </c>
      <c r="C5" s="6" t="str">
        <f t="shared" si="0"/>
        <v>かたぎり　すすむ</v>
      </c>
      <c r="D5" s="7" t="str">
        <f t="shared" si="1"/>
        <v>141-0033</v>
      </c>
      <c r="E5" s="8" t="s">
        <v>19</v>
      </c>
      <c r="F5" s="9">
        <v>338851951</v>
      </c>
      <c r="G5" s="10" t="s">
        <v>20</v>
      </c>
      <c r="H5" s="11" t="s">
        <v>14</v>
      </c>
      <c r="I5" s="6">
        <f t="shared" ca="1" si="2"/>
        <v>44</v>
      </c>
      <c r="J5" s="12">
        <v>26449</v>
      </c>
      <c r="K5" s="13">
        <v>39989</v>
      </c>
      <c r="L5" s="14" t="str">
        <f t="shared" ca="1" si="3"/>
        <v>6年11か月</v>
      </c>
    </row>
    <row r="6" spans="1:13" x14ac:dyDescent="0.15">
      <c r="A6" s="5">
        <v>1005</v>
      </c>
      <c r="B6" s="6" t="s">
        <v>98</v>
      </c>
      <c r="C6" s="6" t="str">
        <f t="shared" si="0"/>
        <v>まちだ　けいすけ</v>
      </c>
      <c r="D6" s="7" t="str">
        <f t="shared" si="1"/>
        <v>120-0011</v>
      </c>
      <c r="E6" s="17" t="s">
        <v>15</v>
      </c>
      <c r="F6" s="9">
        <v>339064650</v>
      </c>
      <c r="G6" s="10" t="s">
        <v>21</v>
      </c>
      <c r="H6" s="11" t="s">
        <v>14</v>
      </c>
      <c r="I6" s="6">
        <f t="shared" ca="1" si="2"/>
        <v>58</v>
      </c>
      <c r="J6" s="12">
        <v>21119</v>
      </c>
      <c r="K6" s="13">
        <v>40045</v>
      </c>
      <c r="L6" s="14" t="str">
        <f t="shared" ca="1" si="3"/>
        <v>6年9か月</v>
      </c>
    </row>
    <row r="7" spans="1:13" x14ac:dyDescent="0.15">
      <c r="A7" s="5">
        <v>1006</v>
      </c>
      <c r="B7" s="6" t="s">
        <v>99</v>
      </c>
      <c r="C7" s="6" t="str">
        <f t="shared" si="0"/>
        <v>おか　けいこ</v>
      </c>
      <c r="D7" s="7" t="str">
        <f t="shared" si="1"/>
        <v>120-0031</v>
      </c>
      <c r="E7" s="8" t="s">
        <v>22</v>
      </c>
      <c r="F7" s="9">
        <v>339277349</v>
      </c>
      <c r="G7" s="10" t="s">
        <v>23</v>
      </c>
      <c r="H7" s="11" t="s">
        <v>17</v>
      </c>
      <c r="I7" s="6">
        <f t="shared" ca="1" si="2"/>
        <v>39</v>
      </c>
      <c r="J7" s="12">
        <v>28112</v>
      </c>
      <c r="K7" s="13">
        <v>40269</v>
      </c>
      <c r="L7" s="14" t="str">
        <f t="shared" ca="1" si="3"/>
        <v>6年2か月</v>
      </c>
    </row>
    <row r="8" spans="1:13" x14ac:dyDescent="0.15">
      <c r="A8" s="5">
        <v>1007</v>
      </c>
      <c r="B8" s="6" t="s">
        <v>100</v>
      </c>
      <c r="C8" s="6" t="str">
        <f t="shared" si="0"/>
        <v>こまつ　のりこ</v>
      </c>
      <c r="D8" s="7" t="str">
        <f t="shared" si="1"/>
        <v>111-0032</v>
      </c>
      <c r="E8" s="8" t="s">
        <v>24</v>
      </c>
      <c r="F8" s="9">
        <v>339490048</v>
      </c>
      <c r="G8" s="10" t="s">
        <v>25</v>
      </c>
      <c r="H8" s="11" t="s">
        <v>17</v>
      </c>
      <c r="I8" s="6">
        <f t="shared" ca="1" si="2"/>
        <v>28</v>
      </c>
      <c r="J8" s="12">
        <v>32016</v>
      </c>
      <c r="K8" s="13">
        <v>40323</v>
      </c>
      <c r="L8" s="14" t="str">
        <f t="shared" ca="1" si="3"/>
        <v>6年0か月</v>
      </c>
      <c r="M8" s="18"/>
    </row>
    <row r="9" spans="1:13" x14ac:dyDescent="0.15">
      <c r="A9" s="5">
        <v>1008</v>
      </c>
      <c r="B9" s="6" t="s">
        <v>101</v>
      </c>
      <c r="C9" s="6" t="str">
        <f t="shared" si="0"/>
        <v>みずぐち　たかね</v>
      </c>
      <c r="D9" s="7" t="str">
        <f t="shared" si="1"/>
        <v>111-0033</v>
      </c>
      <c r="E9" s="8" t="s">
        <v>26</v>
      </c>
      <c r="F9" s="9">
        <v>339702747</v>
      </c>
      <c r="G9" s="10" t="s">
        <v>27</v>
      </c>
      <c r="H9" s="11" t="s">
        <v>14</v>
      </c>
      <c r="I9" s="6">
        <f t="shared" ca="1" si="2"/>
        <v>25</v>
      </c>
      <c r="J9" s="12">
        <v>33308</v>
      </c>
      <c r="K9" s="13">
        <v>40333</v>
      </c>
      <c r="L9" s="14" t="str">
        <f t="shared" ca="1" si="3"/>
        <v>6年0か月</v>
      </c>
    </row>
    <row r="10" spans="1:13" x14ac:dyDescent="0.15">
      <c r="A10" s="5">
        <v>1009</v>
      </c>
      <c r="B10" s="6" t="s">
        <v>102</v>
      </c>
      <c r="C10" s="6" t="str">
        <f t="shared" si="0"/>
        <v>ふじもと　あつし</v>
      </c>
      <c r="D10" s="7" t="str">
        <f t="shared" si="1"/>
        <v>111-0033</v>
      </c>
      <c r="E10" s="8" t="s">
        <v>26</v>
      </c>
      <c r="F10" s="9">
        <v>339915446</v>
      </c>
      <c r="G10" s="10" t="s">
        <v>28</v>
      </c>
      <c r="H10" s="11" t="s">
        <v>14</v>
      </c>
      <c r="I10" s="6">
        <f t="shared" ca="1" si="2"/>
        <v>33</v>
      </c>
      <c r="J10" s="12">
        <v>30196</v>
      </c>
      <c r="K10" s="13">
        <v>40507</v>
      </c>
      <c r="L10" s="14" t="str">
        <f t="shared" ca="1" si="3"/>
        <v>5年6か月</v>
      </c>
    </row>
    <row r="11" spans="1:13" x14ac:dyDescent="0.15">
      <c r="A11" s="5">
        <v>1010</v>
      </c>
      <c r="B11" s="6" t="s">
        <v>103</v>
      </c>
      <c r="C11" s="6" t="str">
        <f t="shared" si="0"/>
        <v>たまやま　かろく</v>
      </c>
      <c r="D11" s="7" t="str">
        <f t="shared" si="1"/>
        <v>140-0011</v>
      </c>
      <c r="E11" s="8" t="s">
        <v>29</v>
      </c>
      <c r="F11" s="9">
        <v>340128145</v>
      </c>
      <c r="G11" s="10" t="s">
        <v>30</v>
      </c>
      <c r="H11" s="11" t="s">
        <v>14</v>
      </c>
      <c r="I11" s="6">
        <f t="shared" ca="1" si="2"/>
        <v>58</v>
      </c>
      <c r="J11" s="12">
        <v>20996</v>
      </c>
      <c r="K11" s="13">
        <v>40513</v>
      </c>
      <c r="L11" s="14" t="str">
        <f t="shared" ca="1" si="3"/>
        <v>5年6か月</v>
      </c>
    </row>
    <row r="12" spans="1:13" x14ac:dyDescent="0.15">
      <c r="A12" s="5">
        <v>1011</v>
      </c>
      <c r="B12" s="6" t="s">
        <v>104</v>
      </c>
      <c r="C12" s="6" t="str">
        <f t="shared" si="0"/>
        <v>たぶち　みか</v>
      </c>
      <c r="D12" s="7" t="str">
        <f t="shared" si="1"/>
        <v>110-0001</v>
      </c>
      <c r="E12" s="8" t="s">
        <v>31</v>
      </c>
      <c r="F12" s="9">
        <v>340340844</v>
      </c>
      <c r="G12" s="10" t="s">
        <v>32</v>
      </c>
      <c r="H12" s="11" t="s">
        <v>17</v>
      </c>
      <c r="I12" s="6">
        <f t="shared" ca="1" si="2"/>
        <v>37</v>
      </c>
      <c r="J12" s="12">
        <v>28913</v>
      </c>
      <c r="K12" s="13">
        <v>40634</v>
      </c>
      <c r="L12" s="14" t="str">
        <f t="shared" ca="1" si="3"/>
        <v>5年2か月</v>
      </c>
      <c r="M12" s="19"/>
    </row>
    <row r="13" spans="1:13" x14ac:dyDescent="0.15">
      <c r="A13" s="5">
        <v>1012</v>
      </c>
      <c r="B13" s="6" t="s">
        <v>96</v>
      </c>
      <c r="C13" s="6" t="str">
        <f t="shared" si="0"/>
        <v>くろき　はるか</v>
      </c>
      <c r="D13" s="7" t="str">
        <f t="shared" si="1"/>
        <v>110-0002</v>
      </c>
      <c r="E13" s="8" t="s">
        <v>33</v>
      </c>
      <c r="F13" s="9">
        <v>340553543</v>
      </c>
      <c r="G13" s="10" t="s">
        <v>34</v>
      </c>
      <c r="H13" s="11" t="s">
        <v>17</v>
      </c>
      <c r="I13" s="6">
        <f t="shared" ca="1" si="2"/>
        <v>34</v>
      </c>
      <c r="J13" s="12">
        <v>30056</v>
      </c>
      <c r="K13" s="13">
        <v>40659</v>
      </c>
      <c r="L13" s="14" t="str">
        <f t="shared" ca="1" si="3"/>
        <v>5年1か月</v>
      </c>
    </row>
    <row r="14" spans="1:13" x14ac:dyDescent="0.15">
      <c r="A14" s="5">
        <v>1013</v>
      </c>
      <c r="B14" s="6" t="s">
        <v>105</v>
      </c>
      <c r="C14" s="6" t="str">
        <f t="shared" si="0"/>
        <v>ももせ　しんや</v>
      </c>
      <c r="D14" s="7" t="str">
        <f t="shared" si="1"/>
        <v>140-0011</v>
      </c>
      <c r="E14" s="8" t="s">
        <v>29</v>
      </c>
      <c r="F14" s="9">
        <v>340766242</v>
      </c>
      <c r="G14" s="10" t="s">
        <v>35</v>
      </c>
      <c r="H14" s="11" t="s">
        <v>14</v>
      </c>
      <c r="I14" s="6">
        <f t="shared" ca="1" si="2"/>
        <v>47</v>
      </c>
      <c r="J14" s="12">
        <v>25104</v>
      </c>
      <c r="K14" s="13">
        <v>40664</v>
      </c>
      <c r="L14" s="14" t="str">
        <f t="shared" ca="1" si="3"/>
        <v>5年1か月</v>
      </c>
    </row>
    <row r="15" spans="1:13" x14ac:dyDescent="0.15">
      <c r="A15" s="5">
        <v>1014</v>
      </c>
      <c r="B15" s="6" t="s">
        <v>106</v>
      </c>
      <c r="C15" s="6" t="str">
        <f t="shared" si="0"/>
        <v>もりや　ながとし</v>
      </c>
      <c r="D15" s="7" t="str">
        <f t="shared" si="1"/>
        <v>150-0033</v>
      </c>
      <c r="E15" s="8" t="s">
        <v>36</v>
      </c>
      <c r="F15" s="9">
        <v>340978941</v>
      </c>
      <c r="G15" s="10" t="s">
        <v>37</v>
      </c>
      <c r="H15" s="11" t="s">
        <v>14</v>
      </c>
      <c r="I15" s="6">
        <f t="shared" ca="1" si="2"/>
        <v>60</v>
      </c>
      <c r="J15" s="12">
        <v>20576</v>
      </c>
      <c r="K15" s="13">
        <v>40725</v>
      </c>
      <c r="L15" s="14" t="str">
        <f t="shared" ca="1" si="3"/>
        <v>4年11か月</v>
      </c>
      <c r="M15" s="19"/>
    </row>
    <row r="16" spans="1:13" x14ac:dyDescent="0.15">
      <c r="A16" s="5">
        <v>1015</v>
      </c>
      <c r="B16" s="6" t="s">
        <v>107</v>
      </c>
      <c r="C16" s="6" t="str">
        <f t="shared" si="0"/>
        <v>ほりきた　とおる</v>
      </c>
      <c r="D16" s="7" t="str">
        <f t="shared" si="1"/>
        <v>111-0023</v>
      </c>
      <c r="E16" s="8" t="s">
        <v>38</v>
      </c>
      <c r="F16" s="9">
        <v>341191640</v>
      </c>
      <c r="G16" s="10" t="s">
        <v>39</v>
      </c>
      <c r="H16" s="11" t="s">
        <v>14</v>
      </c>
      <c r="I16" s="6">
        <f t="shared" ca="1" si="2"/>
        <v>28</v>
      </c>
      <c r="J16" s="12">
        <v>32196</v>
      </c>
      <c r="K16" s="13">
        <v>41000</v>
      </c>
      <c r="L16" s="14" t="str">
        <f t="shared" ca="1" si="3"/>
        <v>4年2か月</v>
      </c>
    </row>
    <row r="17" spans="1:13" x14ac:dyDescent="0.15">
      <c r="A17" s="5">
        <v>1016</v>
      </c>
      <c r="B17" s="6" t="s">
        <v>108</v>
      </c>
      <c r="C17" s="6" t="str">
        <f t="shared" si="0"/>
        <v>うえの　かおる</v>
      </c>
      <c r="D17" s="7" t="str">
        <f t="shared" si="1"/>
        <v>111-0033</v>
      </c>
      <c r="E17" s="8" t="s">
        <v>26</v>
      </c>
      <c r="F17" s="9">
        <v>341404339</v>
      </c>
      <c r="G17" s="10" t="s">
        <v>40</v>
      </c>
      <c r="H17" s="11" t="s">
        <v>17</v>
      </c>
      <c r="I17" s="6">
        <f t="shared" ca="1" si="2"/>
        <v>30</v>
      </c>
      <c r="J17" s="12">
        <v>31393</v>
      </c>
      <c r="K17" s="13">
        <v>41122</v>
      </c>
      <c r="L17" s="14" t="str">
        <f t="shared" ca="1" si="3"/>
        <v>3年10か月</v>
      </c>
    </row>
    <row r="18" spans="1:13" x14ac:dyDescent="0.15">
      <c r="A18" s="5">
        <v>1017</v>
      </c>
      <c r="B18" s="6" t="s">
        <v>109</v>
      </c>
      <c r="C18" s="6" t="str">
        <f t="shared" si="0"/>
        <v>ひらの　じょーじ</v>
      </c>
      <c r="D18" s="7" t="str">
        <f t="shared" si="1"/>
        <v>141-0022</v>
      </c>
      <c r="E18" s="8" t="s">
        <v>41</v>
      </c>
      <c r="F18" s="9">
        <v>341617038</v>
      </c>
      <c r="G18" s="10" t="s">
        <v>42</v>
      </c>
      <c r="H18" s="11" t="s">
        <v>14</v>
      </c>
      <c r="I18" s="6">
        <f t="shared" ca="1" si="2"/>
        <v>44</v>
      </c>
      <c r="J18" s="12">
        <v>26258</v>
      </c>
      <c r="K18" s="13">
        <v>41365</v>
      </c>
      <c r="L18" s="14" t="str">
        <f t="shared" ca="1" si="3"/>
        <v>3年2か月</v>
      </c>
    </row>
    <row r="19" spans="1:13" x14ac:dyDescent="0.15">
      <c r="A19" s="5">
        <v>1018</v>
      </c>
      <c r="B19" s="6" t="s">
        <v>110</v>
      </c>
      <c r="C19" s="6" t="str">
        <f t="shared" si="0"/>
        <v>きくち　ゆう</v>
      </c>
      <c r="D19" s="7" t="str">
        <f t="shared" si="1"/>
        <v>141-0022</v>
      </c>
      <c r="E19" s="8" t="s">
        <v>41</v>
      </c>
      <c r="F19" s="9">
        <v>341829737</v>
      </c>
      <c r="G19" s="10" t="s">
        <v>43</v>
      </c>
      <c r="H19" s="11" t="s">
        <v>17</v>
      </c>
      <c r="I19" s="6">
        <f t="shared" ca="1" si="2"/>
        <v>21</v>
      </c>
      <c r="J19" s="12">
        <v>34495</v>
      </c>
      <c r="K19" s="13">
        <v>41487</v>
      </c>
      <c r="L19" s="14" t="str">
        <f t="shared" ca="1" si="3"/>
        <v>2年10か月</v>
      </c>
    </row>
    <row r="20" spans="1:13" x14ac:dyDescent="0.15">
      <c r="A20" s="5">
        <v>1019</v>
      </c>
      <c r="B20" s="6" t="s">
        <v>111</v>
      </c>
      <c r="C20" s="6" t="str">
        <f t="shared" si="0"/>
        <v>すがわら　じん</v>
      </c>
      <c r="D20" s="7" t="str">
        <f t="shared" si="1"/>
        <v>140-0012</v>
      </c>
      <c r="E20" s="8" t="s">
        <v>44</v>
      </c>
      <c r="F20" s="9">
        <v>342042436</v>
      </c>
      <c r="G20" s="10" t="s">
        <v>45</v>
      </c>
      <c r="H20" s="11" t="s">
        <v>14</v>
      </c>
      <c r="I20" s="6">
        <f t="shared" ca="1" si="2"/>
        <v>25</v>
      </c>
      <c r="J20" s="12">
        <v>33172</v>
      </c>
      <c r="K20" s="13">
        <v>41609</v>
      </c>
      <c r="L20" s="14" t="str">
        <f t="shared" ca="1" si="3"/>
        <v>2年6か月</v>
      </c>
    </row>
    <row r="21" spans="1:13" x14ac:dyDescent="0.15">
      <c r="A21" s="5">
        <v>1020</v>
      </c>
      <c r="B21" s="6" t="s">
        <v>112</v>
      </c>
      <c r="C21" s="6" t="str">
        <f t="shared" si="0"/>
        <v>むらき　あやめ</v>
      </c>
      <c r="D21" s="7" t="str">
        <f t="shared" si="1"/>
        <v>140-0012</v>
      </c>
      <c r="E21" s="8" t="s">
        <v>44</v>
      </c>
      <c r="F21" s="9">
        <v>342255135</v>
      </c>
      <c r="G21" s="10" t="s">
        <v>46</v>
      </c>
      <c r="H21" s="11" t="s">
        <v>17</v>
      </c>
      <c r="I21" s="6">
        <f t="shared" ca="1" si="2"/>
        <v>40</v>
      </c>
      <c r="J21" s="12">
        <v>27752</v>
      </c>
      <c r="K21" s="13">
        <v>41730</v>
      </c>
      <c r="L21" s="14" t="str">
        <f t="shared" ca="1" si="3"/>
        <v>2年2か月</v>
      </c>
      <c r="M21" s="19"/>
    </row>
    <row r="22" spans="1:13" x14ac:dyDescent="0.15">
      <c r="A22" s="5">
        <v>1021</v>
      </c>
      <c r="B22" s="6" t="s">
        <v>113</v>
      </c>
      <c r="C22" s="6" t="str">
        <f t="shared" si="0"/>
        <v>えもと　はるみ</v>
      </c>
      <c r="D22" s="7" t="str">
        <f t="shared" si="1"/>
        <v>130-0011</v>
      </c>
      <c r="E22" s="8" t="s">
        <v>47</v>
      </c>
      <c r="F22" s="9">
        <v>342467834</v>
      </c>
      <c r="G22" s="10" t="s">
        <v>48</v>
      </c>
      <c r="H22" s="11" t="s">
        <v>17</v>
      </c>
      <c r="I22" s="6">
        <f t="shared" ca="1" si="2"/>
        <v>50</v>
      </c>
      <c r="J22" s="12">
        <v>24138</v>
      </c>
      <c r="K22" s="13">
        <v>41852</v>
      </c>
      <c r="L22" s="14" t="str">
        <f t="shared" ca="1" si="3"/>
        <v>1年10か月</v>
      </c>
    </row>
    <row r="23" spans="1:13" x14ac:dyDescent="0.15">
      <c r="A23" s="5">
        <v>1022</v>
      </c>
      <c r="B23" s="6" t="s">
        <v>49</v>
      </c>
      <c r="C23" s="6" t="str">
        <f t="shared" si="0"/>
        <v>ひらた　ゆい</v>
      </c>
      <c r="D23" s="7" t="str">
        <f t="shared" si="1"/>
        <v>130-0012</v>
      </c>
      <c r="E23" s="8" t="s">
        <v>50</v>
      </c>
      <c r="F23" s="9">
        <v>342680533</v>
      </c>
      <c r="G23" s="10" t="s">
        <v>51</v>
      </c>
      <c r="H23" s="11" t="s">
        <v>17</v>
      </c>
      <c r="I23" s="6">
        <f t="shared" ca="1" si="2"/>
        <v>51</v>
      </c>
      <c r="J23" s="12">
        <v>23897</v>
      </c>
      <c r="K23" s="13">
        <v>41153</v>
      </c>
      <c r="L23" s="14" t="str">
        <f t="shared" ca="1" si="3"/>
        <v>3年9か月</v>
      </c>
    </row>
    <row r="24" spans="1:13" x14ac:dyDescent="0.15">
      <c r="A24" s="5">
        <v>1023</v>
      </c>
      <c r="B24" s="6" t="s">
        <v>52</v>
      </c>
      <c r="C24" s="6" t="str">
        <f t="shared" si="0"/>
        <v>もりぐち　ゆう</v>
      </c>
      <c r="D24" s="7" t="str">
        <f t="shared" si="1"/>
        <v>150-0001</v>
      </c>
      <c r="E24" s="8" t="s">
        <v>53</v>
      </c>
      <c r="F24" s="9">
        <v>342893232</v>
      </c>
      <c r="G24" s="10" t="s">
        <v>54</v>
      </c>
      <c r="H24" s="11" t="s">
        <v>17</v>
      </c>
      <c r="I24" s="6">
        <f t="shared" ca="1" si="2"/>
        <v>44</v>
      </c>
      <c r="J24" s="12">
        <v>26173</v>
      </c>
      <c r="K24" s="13">
        <v>41897</v>
      </c>
      <c r="L24" s="14" t="str">
        <f t="shared" ca="1" si="3"/>
        <v>1年8か月</v>
      </c>
    </row>
    <row r="25" spans="1:13" x14ac:dyDescent="0.15">
      <c r="A25" s="5">
        <v>1024</v>
      </c>
      <c r="B25" s="6" t="s">
        <v>55</v>
      </c>
      <c r="C25" s="6" t="str">
        <f t="shared" si="0"/>
        <v>あおの　あやか</v>
      </c>
      <c r="D25" s="7" t="str">
        <f t="shared" si="1"/>
        <v>150-0022</v>
      </c>
      <c r="E25" s="8" t="s">
        <v>56</v>
      </c>
      <c r="F25" s="9">
        <v>343105931</v>
      </c>
      <c r="G25" s="10" t="s">
        <v>57</v>
      </c>
      <c r="H25" s="11" t="s">
        <v>17</v>
      </c>
      <c r="I25" s="6">
        <f t="shared" ca="1" si="2"/>
        <v>58</v>
      </c>
      <c r="J25" s="12">
        <v>20995</v>
      </c>
      <c r="K25" s="13">
        <v>41917</v>
      </c>
      <c r="L25" s="14" t="str">
        <f t="shared" ca="1" si="3"/>
        <v>1年8か月</v>
      </c>
    </row>
    <row r="26" spans="1:13" x14ac:dyDescent="0.15">
      <c r="A26" s="5">
        <v>1025</v>
      </c>
      <c r="B26" s="20" t="s">
        <v>58</v>
      </c>
      <c r="C26" s="6" t="str">
        <f t="shared" si="0"/>
        <v>ふじもと　けいこ</v>
      </c>
      <c r="D26" s="7" t="str">
        <f t="shared" si="1"/>
        <v>140-0011</v>
      </c>
      <c r="E26" s="8" t="s">
        <v>59</v>
      </c>
      <c r="F26" s="9">
        <v>338426453</v>
      </c>
      <c r="G26" s="10" t="s">
        <v>60</v>
      </c>
      <c r="H26" s="21" t="s">
        <v>61</v>
      </c>
      <c r="I26" s="6">
        <f t="shared" ca="1" si="2"/>
        <v>26</v>
      </c>
      <c r="J26" s="12">
        <v>32875</v>
      </c>
      <c r="K26" s="13">
        <v>41944</v>
      </c>
      <c r="L26" s="14" t="str">
        <f t="shared" ca="1" si="3"/>
        <v>1年7か月</v>
      </c>
    </row>
    <row r="27" spans="1:13" x14ac:dyDescent="0.15">
      <c r="A27" s="5">
        <v>1026</v>
      </c>
      <c r="B27" s="20" t="s">
        <v>114</v>
      </c>
      <c r="C27" s="6" t="str">
        <f t="shared" si="0"/>
        <v>かみたに　さとし</v>
      </c>
      <c r="D27" s="7" t="str">
        <f t="shared" si="1"/>
        <v>111-0033</v>
      </c>
      <c r="E27" s="8" t="s">
        <v>62</v>
      </c>
      <c r="F27" s="9">
        <v>338465541</v>
      </c>
      <c r="G27" s="10" t="s">
        <v>63</v>
      </c>
      <c r="H27" s="21" t="s">
        <v>64</v>
      </c>
      <c r="I27" s="6">
        <f t="shared" ca="1" si="2"/>
        <v>29</v>
      </c>
      <c r="J27" s="12">
        <v>31874</v>
      </c>
      <c r="K27" s="13">
        <v>41945</v>
      </c>
      <c r="L27" s="14" t="str">
        <f t="shared" ca="1" si="3"/>
        <v>1年7か月</v>
      </c>
    </row>
    <row r="28" spans="1:13" x14ac:dyDescent="0.15">
      <c r="A28" s="5">
        <v>1027</v>
      </c>
      <c r="B28" s="20" t="s">
        <v>65</v>
      </c>
      <c r="C28" s="6" t="str">
        <f t="shared" si="0"/>
        <v>おおはら　けんいち</v>
      </c>
      <c r="D28" s="7" t="str">
        <f t="shared" si="1"/>
        <v>111-0032</v>
      </c>
      <c r="E28" s="8" t="s">
        <v>66</v>
      </c>
      <c r="F28" s="9">
        <v>335124568</v>
      </c>
      <c r="G28" s="10" t="s">
        <v>67</v>
      </c>
      <c r="H28" s="21" t="s">
        <v>64</v>
      </c>
      <c r="I28" s="6">
        <f t="shared" ca="1" si="2"/>
        <v>43</v>
      </c>
      <c r="J28" s="12">
        <v>26541</v>
      </c>
      <c r="K28" s="13">
        <v>41946</v>
      </c>
      <c r="L28" s="14" t="str">
        <f t="shared" ca="1" si="3"/>
        <v>1年7か月</v>
      </c>
    </row>
    <row r="29" spans="1:13" x14ac:dyDescent="0.15">
      <c r="A29" s="5">
        <v>1028</v>
      </c>
      <c r="B29" s="6" t="s">
        <v>55</v>
      </c>
      <c r="C29" s="6" t="str">
        <f t="shared" si="0"/>
        <v>あおの　あやか</v>
      </c>
      <c r="D29" s="7" t="str">
        <f>ASC(PHONETIC(E29))</f>
        <v>141-0032</v>
      </c>
      <c r="E29" s="8" t="s">
        <v>12</v>
      </c>
      <c r="F29" s="9">
        <v>338213854</v>
      </c>
      <c r="G29" s="10" t="s">
        <v>57</v>
      </c>
      <c r="H29" s="11" t="s">
        <v>17</v>
      </c>
      <c r="I29" s="6">
        <v>58</v>
      </c>
      <c r="J29" s="12">
        <v>20995</v>
      </c>
      <c r="K29" s="13">
        <v>39457</v>
      </c>
      <c r="L29" s="14" t="str">
        <f ca="1">CONCATENATE(DATEDIF(K29,TODAY(),"Y"),"年",DATEDIF(K29,TODAY(),"YM"),"か月")</f>
        <v>8年4か月</v>
      </c>
    </row>
    <row r="30" spans="1:13" x14ac:dyDescent="0.15">
      <c r="A30" s="5">
        <v>1029</v>
      </c>
      <c r="B30" s="6" t="s">
        <v>115</v>
      </c>
      <c r="C30" s="6" t="str">
        <f t="shared" si="0"/>
        <v>いわむら　さんせい</v>
      </c>
      <c r="D30" s="7" t="str">
        <f t="shared" ref="D30:D55" si="4">ASC(PHONETIC(E30))</f>
        <v>120-0011</v>
      </c>
      <c r="E30" s="8" t="s">
        <v>15</v>
      </c>
      <c r="F30" s="9">
        <v>338426553</v>
      </c>
      <c r="G30" s="10" t="s">
        <v>68</v>
      </c>
      <c r="H30" s="11" t="s">
        <v>14</v>
      </c>
      <c r="I30" s="6">
        <v>56</v>
      </c>
      <c r="J30" s="12">
        <v>21774</v>
      </c>
      <c r="K30" s="13">
        <v>39706</v>
      </c>
      <c r="L30" s="14" t="str">
        <f t="shared" ref="L30:L55" ca="1" si="5">CONCATENATE(DATEDIF(K30,TODAY(),"Y"),"年",DATEDIF(K30,TODAY(),"YM"),"か月")</f>
        <v>7年8か月</v>
      </c>
    </row>
    <row r="31" spans="1:13" x14ac:dyDescent="0.15">
      <c r="A31" s="5">
        <v>1030</v>
      </c>
      <c r="B31" s="6" t="s">
        <v>108</v>
      </c>
      <c r="C31" s="6" t="str">
        <f t="shared" si="0"/>
        <v>うえの　かおる</v>
      </c>
      <c r="D31" s="7" t="str">
        <f t="shared" si="4"/>
        <v>141-0032</v>
      </c>
      <c r="E31" s="8" t="s">
        <v>12</v>
      </c>
      <c r="F31" s="9">
        <v>338639252</v>
      </c>
      <c r="G31" s="10" t="s">
        <v>40</v>
      </c>
      <c r="H31" s="11" t="s">
        <v>17</v>
      </c>
      <c r="I31" s="6">
        <v>30</v>
      </c>
      <c r="J31" s="12">
        <v>31393</v>
      </c>
      <c r="K31" s="13">
        <v>39904</v>
      </c>
      <c r="L31" s="14" t="str">
        <f t="shared" ca="1" si="5"/>
        <v>7年2か月</v>
      </c>
    </row>
    <row r="32" spans="1:13" x14ac:dyDescent="0.15">
      <c r="A32" s="5">
        <v>1031</v>
      </c>
      <c r="B32" s="6" t="s">
        <v>113</v>
      </c>
      <c r="C32" s="6" t="str">
        <f t="shared" si="0"/>
        <v>えもと　はるみ</v>
      </c>
      <c r="D32" s="7" t="str">
        <f t="shared" si="4"/>
        <v>141-0033</v>
      </c>
      <c r="E32" s="8" t="s">
        <v>19</v>
      </c>
      <c r="F32" s="9">
        <v>338851951</v>
      </c>
      <c r="G32" s="10" t="s">
        <v>48</v>
      </c>
      <c r="H32" s="11" t="s">
        <v>17</v>
      </c>
      <c r="I32" s="6">
        <v>50</v>
      </c>
      <c r="J32" s="12">
        <v>24138</v>
      </c>
      <c r="K32" s="13">
        <v>39989</v>
      </c>
      <c r="L32" s="14" t="str">
        <f t="shared" ca="1" si="5"/>
        <v>6年11か月</v>
      </c>
    </row>
    <row r="33" spans="1:12" x14ac:dyDescent="0.15">
      <c r="A33" s="5">
        <v>1032</v>
      </c>
      <c r="B33" s="6" t="s">
        <v>116</v>
      </c>
      <c r="C33" s="6" t="str">
        <f t="shared" si="0"/>
        <v>大原　春樹</v>
      </c>
      <c r="D33" s="7" t="str">
        <f t="shared" si="4"/>
        <v>120-0011</v>
      </c>
      <c r="E33" s="17" t="s">
        <v>15</v>
      </c>
      <c r="F33" s="9">
        <v>339064650</v>
      </c>
      <c r="G33" s="10" t="s">
        <v>69</v>
      </c>
      <c r="H33" s="11" t="s">
        <v>17</v>
      </c>
      <c r="I33" s="6">
        <v>46</v>
      </c>
      <c r="J33" s="12">
        <v>25591</v>
      </c>
      <c r="K33" s="13">
        <v>40045</v>
      </c>
      <c r="L33" s="14" t="str">
        <f t="shared" ca="1" si="5"/>
        <v>6年9か月</v>
      </c>
    </row>
    <row r="34" spans="1:12" x14ac:dyDescent="0.15">
      <c r="A34" s="5">
        <v>1033</v>
      </c>
      <c r="B34" s="6" t="s">
        <v>99</v>
      </c>
      <c r="C34" s="6" t="str">
        <f t="shared" si="0"/>
        <v>おか　けいこ</v>
      </c>
      <c r="D34" s="7" t="str">
        <f t="shared" si="4"/>
        <v>120-0031</v>
      </c>
      <c r="E34" s="8" t="s">
        <v>22</v>
      </c>
      <c r="F34" s="9">
        <v>339277349</v>
      </c>
      <c r="G34" s="10" t="s">
        <v>23</v>
      </c>
      <c r="H34" s="11" t="s">
        <v>17</v>
      </c>
      <c r="I34" s="6">
        <v>39</v>
      </c>
      <c r="J34" s="12">
        <v>28112</v>
      </c>
      <c r="K34" s="13">
        <v>40269</v>
      </c>
      <c r="L34" s="14" t="str">
        <f t="shared" ca="1" si="5"/>
        <v>6年2か月</v>
      </c>
    </row>
    <row r="35" spans="1:12" x14ac:dyDescent="0.15">
      <c r="A35" s="5">
        <v>1034</v>
      </c>
      <c r="B35" s="6" t="s">
        <v>97</v>
      </c>
      <c r="C35" s="6" t="str">
        <f t="shared" si="0"/>
        <v>かたぎり　すすむ</v>
      </c>
      <c r="D35" s="7" t="str">
        <f t="shared" si="4"/>
        <v>111-0032</v>
      </c>
      <c r="E35" s="8" t="s">
        <v>24</v>
      </c>
      <c r="F35" s="9">
        <v>339490048</v>
      </c>
      <c r="G35" s="10" t="s">
        <v>20</v>
      </c>
      <c r="H35" s="11" t="s">
        <v>14</v>
      </c>
      <c r="I35" s="6">
        <v>43</v>
      </c>
      <c r="J35" s="12">
        <v>26449</v>
      </c>
      <c r="K35" s="13">
        <v>40323</v>
      </c>
      <c r="L35" s="14" t="str">
        <f t="shared" ca="1" si="5"/>
        <v>6年0か月</v>
      </c>
    </row>
    <row r="36" spans="1:12" x14ac:dyDescent="0.15">
      <c r="A36" s="5">
        <v>1035</v>
      </c>
      <c r="B36" s="6" t="s">
        <v>117</v>
      </c>
      <c r="C36" s="6" t="str">
        <f t="shared" si="0"/>
        <v>かなた　ちせ</v>
      </c>
      <c r="D36" s="7" t="str">
        <f t="shared" si="4"/>
        <v>111-0033</v>
      </c>
      <c r="E36" s="8" t="s">
        <v>26</v>
      </c>
      <c r="F36" s="9">
        <v>339702747</v>
      </c>
      <c r="G36" s="10" t="s">
        <v>70</v>
      </c>
      <c r="H36" s="11" t="s">
        <v>17</v>
      </c>
      <c r="I36" s="6">
        <v>23</v>
      </c>
      <c r="J36" s="12">
        <v>33772</v>
      </c>
      <c r="K36" s="13">
        <v>40333</v>
      </c>
      <c r="L36" s="14" t="str">
        <f t="shared" ca="1" si="5"/>
        <v>6年0か月</v>
      </c>
    </row>
    <row r="37" spans="1:12" x14ac:dyDescent="0.15">
      <c r="A37" s="5">
        <v>1036</v>
      </c>
      <c r="B37" s="6" t="s">
        <v>118</v>
      </c>
      <c r="C37" s="6" t="str">
        <f t="shared" si="0"/>
        <v>かみたに　ともふみ</v>
      </c>
      <c r="D37" s="7" t="str">
        <f t="shared" si="4"/>
        <v>111-0033</v>
      </c>
      <c r="E37" s="8" t="s">
        <v>26</v>
      </c>
      <c r="F37" s="9">
        <v>339915446</v>
      </c>
      <c r="G37" s="10" t="s">
        <v>71</v>
      </c>
      <c r="H37" s="11" t="s">
        <v>14</v>
      </c>
      <c r="I37" s="6">
        <v>47</v>
      </c>
      <c r="J37" s="12">
        <v>25150</v>
      </c>
      <c r="K37" s="13">
        <v>40507</v>
      </c>
      <c r="L37" s="14" t="str">
        <f t="shared" ca="1" si="5"/>
        <v>5年6か月</v>
      </c>
    </row>
    <row r="38" spans="1:12" x14ac:dyDescent="0.15">
      <c r="A38" s="5">
        <v>1037</v>
      </c>
      <c r="B38" s="6" t="s">
        <v>110</v>
      </c>
      <c r="C38" s="6" t="str">
        <f t="shared" si="0"/>
        <v>きくち　ゆう</v>
      </c>
      <c r="D38" s="7" t="str">
        <f t="shared" si="4"/>
        <v>140-0011</v>
      </c>
      <c r="E38" s="8" t="s">
        <v>29</v>
      </c>
      <c r="F38" s="9">
        <v>340128145</v>
      </c>
      <c r="G38" s="10" t="s">
        <v>43</v>
      </c>
      <c r="H38" s="11" t="s">
        <v>17</v>
      </c>
      <c r="I38" s="6">
        <v>21</v>
      </c>
      <c r="J38" s="12">
        <v>34495</v>
      </c>
      <c r="K38" s="13">
        <v>40513</v>
      </c>
      <c r="L38" s="14" t="str">
        <f t="shared" ca="1" si="5"/>
        <v>5年6か月</v>
      </c>
    </row>
    <row r="39" spans="1:12" x14ac:dyDescent="0.15">
      <c r="A39" s="5">
        <v>1038</v>
      </c>
      <c r="B39" s="6" t="s">
        <v>119</v>
      </c>
      <c r="C39" s="6" t="str">
        <f t="shared" si="0"/>
        <v>きし　けん</v>
      </c>
      <c r="D39" s="7" t="str">
        <f t="shared" si="4"/>
        <v>110-0001</v>
      </c>
      <c r="E39" s="8" t="s">
        <v>31</v>
      </c>
      <c r="F39" s="9">
        <v>340340844</v>
      </c>
      <c r="G39" s="10" t="s">
        <v>72</v>
      </c>
      <c r="H39" s="11" t="s">
        <v>14</v>
      </c>
      <c r="I39" s="6">
        <v>25</v>
      </c>
      <c r="J39" s="12">
        <v>33166</v>
      </c>
      <c r="K39" s="13">
        <v>40634</v>
      </c>
      <c r="L39" s="14" t="str">
        <f t="shared" ca="1" si="5"/>
        <v>5年2か月</v>
      </c>
    </row>
    <row r="40" spans="1:12" x14ac:dyDescent="0.15">
      <c r="A40" s="5">
        <v>1039</v>
      </c>
      <c r="B40" s="6" t="s">
        <v>120</v>
      </c>
      <c r="C40" s="6" t="str">
        <f t="shared" si="0"/>
        <v>きしべ　ゆう</v>
      </c>
      <c r="D40" s="7" t="str">
        <f t="shared" si="4"/>
        <v>110-0002</v>
      </c>
      <c r="E40" s="8" t="s">
        <v>33</v>
      </c>
      <c r="F40" s="9">
        <v>340553543</v>
      </c>
      <c r="G40" s="10" t="s">
        <v>73</v>
      </c>
      <c r="H40" s="11" t="s">
        <v>17</v>
      </c>
      <c r="I40" s="6">
        <v>35</v>
      </c>
      <c r="J40" s="12">
        <v>29509</v>
      </c>
      <c r="K40" s="13">
        <v>40659</v>
      </c>
      <c r="L40" s="14" t="str">
        <f t="shared" ca="1" si="5"/>
        <v>5年1か月</v>
      </c>
    </row>
    <row r="41" spans="1:12" x14ac:dyDescent="0.15">
      <c r="A41" s="5">
        <v>1040</v>
      </c>
      <c r="B41" s="6" t="s">
        <v>121</v>
      </c>
      <c r="C41" s="6" t="str">
        <f t="shared" si="0"/>
        <v>きはら　ひろあき</v>
      </c>
      <c r="D41" s="7" t="str">
        <f t="shared" si="4"/>
        <v>140-0011</v>
      </c>
      <c r="E41" s="8" t="s">
        <v>29</v>
      </c>
      <c r="F41" s="9">
        <v>340766242</v>
      </c>
      <c r="G41" s="10" t="s">
        <v>74</v>
      </c>
      <c r="H41" s="11" t="s">
        <v>14</v>
      </c>
      <c r="I41" s="6">
        <v>54</v>
      </c>
      <c r="J41" s="12">
        <v>22365</v>
      </c>
      <c r="K41" s="13">
        <v>40664</v>
      </c>
      <c r="L41" s="14" t="str">
        <f t="shared" ca="1" si="5"/>
        <v>5年1か月</v>
      </c>
    </row>
    <row r="42" spans="1:12" x14ac:dyDescent="0.15">
      <c r="A42" s="5">
        <v>1041</v>
      </c>
      <c r="B42" s="6" t="s">
        <v>96</v>
      </c>
      <c r="C42" s="6" t="str">
        <f t="shared" si="0"/>
        <v>くろき　はるか</v>
      </c>
      <c r="D42" s="7" t="str">
        <f t="shared" si="4"/>
        <v>150-0033</v>
      </c>
      <c r="E42" s="8" t="s">
        <v>36</v>
      </c>
      <c r="F42" s="9">
        <v>340978941</v>
      </c>
      <c r="G42" s="10" t="s">
        <v>18</v>
      </c>
      <c r="H42" s="11" t="s">
        <v>17</v>
      </c>
      <c r="I42" s="6">
        <v>22</v>
      </c>
      <c r="J42" s="12">
        <v>34313</v>
      </c>
      <c r="K42" s="13">
        <v>40725</v>
      </c>
      <c r="L42" s="14" t="str">
        <f t="shared" ca="1" si="5"/>
        <v>4年11か月</v>
      </c>
    </row>
    <row r="43" spans="1:12" x14ac:dyDescent="0.15">
      <c r="A43" s="5">
        <v>1042</v>
      </c>
      <c r="B43" s="6" t="s">
        <v>100</v>
      </c>
      <c r="C43" s="6" t="str">
        <f t="shared" si="0"/>
        <v>こまつ　のりこ</v>
      </c>
      <c r="D43" s="7" t="str">
        <f t="shared" si="4"/>
        <v>111-0023</v>
      </c>
      <c r="E43" s="8" t="s">
        <v>38</v>
      </c>
      <c r="F43" s="9">
        <v>341191640</v>
      </c>
      <c r="G43" s="10" t="s">
        <v>25</v>
      </c>
      <c r="H43" s="11" t="s">
        <v>17</v>
      </c>
      <c r="I43" s="6">
        <v>28</v>
      </c>
      <c r="J43" s="12">
        <v>32016</v>
      </c>
      <c r="K43" s="13">
        <v>41917</v>
      </c>
      <c r="L43" s="14" t="str">
        <f ca="1">CONCATENATE(DATEDIF(K43,TODAY(),"Y"),"年",DATEDIF(K43,TODAY(),"YM"),"か月")</f>
        <v>1年8か月</v>
      </c>
    </row>
    <row r="44" spans="1:12" x14ac:dyDescent="0.15">
      <c r="A44" s="5">
        <v>1043</v>
      </c>
      <c r="B44" s="6" t="s">
        <v>122</v>
      </c>
      <c r="C44" s="6" t="str">
        <f t="shared" si="0"/>
        <v>さいとう　しゅんじ</v>
      </c>
      <c r="D44" s="7" t="str">
        <f>ASC(PHONETIC(E44))</f>
        <v>150-0022</v>
      </c>
      <c r="E44" s="8" t="s">
        <v>56</v>
      </c>
      <c r="F44" s="9">
        <v>343105931</v>
      </c>
      <c r="G44" s="10" t="s">
        <v>75</v>
      </c>
      <c r="H44" s="11" t="s">
        <v>14</v>
      </c>
      <c r="I44" s="6">
        <v>28</v>
      </c>
      <c r="J44" s="12">
        <v>31908</v>
      </c>
      <c r="K44" s="13">
        <v>41944</v>
      </c>
      <c r="L44" s="14" t="str">
        <f ca="1">CONCATENATE(DATEDIF(K44,TODAY(),"Y"),"年",DATEDIF(K44,TODAY(),"YM"),"か月")</f>
        <v>1年7か月</v>
      </c>
    </row>
    <row r="45" spans="1:12" x14ac:dyDescent="0.15">
      <c r="A45" s="5">
        <v>1044</v>
      </c>
      <c r="B45" s="6" t="s">
        <v>111</v>
      </c>
      <c r="C45" s="6" t="str">
        <f t="shared" si="0"/>
        <v>すがわら　じん</v>
      </c>
      <c r="D45" s="7" t="str">
        <f>ASC(PHONETIC(E45))</f>
        <v>140-0011</v>
      </c>
      <c r="E45" s="8" t="s">
        <v>59</v>
      </c>
      <c r="F45" s="9">
        <v>338426453</v>
      </c>
      <c r="G45" s="10" t="s">
        <v>45</v>
      </c>
      <c r="H45" s="11" t="s">
        <v>14</v>
      </c>
      <c r="I45" s="6">
        <v>25</v>
      </c>
      <c r="J45" s="12">
        <v>33172</v>
      </c>
      <c r="K45" s="13">
        <v>41945</v>
      </c>
      <c r="L45" s="14" t="str">
        <f ca="1">CONCATENATE(DATEDIF(K45,TODAY(),"Y"),"年",DATEDIF(K45,TODAY(),"YM"),"か月")</f>
        <v>1年7か月</v>
      </c>
    </row>
    <row r="46" spans="1:12" x14ac:dyDescent="0.15">
      <c r="A46" s="5">
        <v>1045</v>
      </c>
      <c r="B46" s="6" t="s">
        <v>123</v>
      </c>
      <c r="C46" s="6" t="str">
        <f t="shared" si="0"/>
        <v>せんだ　はるか</v>
      </c>
      <c r="D46" s="7" t="str">
        <f>ASC(PHONETIC(E46))</f>
        <v>111-0033</v>
      </c>
      <c r="E46" s="8" t="s">
        <v>62</v>
      </c>
      <c r="F46" s="9">
        <v>338465541</v>
      </c>
      <c r="G46" s="10" t="s">
        <v>34</v>
      </c>
      <c r="H46" s="11" t="s">
        <v>17</v>
      </c>
      <c r="I46" s="6">
        <v>33</v>
      </c>
      <c r="J46" s="12">
        <v>30056</v>
      </c>
      <c r="K46" s="13">
        <v>41946</v>
      </c>
      <c r="L46" s="14" t="str">
        <f ca="1">CONCATENATE(DATEDIF(K46,TODAY(),"Y"),"年",DATEDIF(K46,TODAY(),"YM"),"か月")</f>
        <v>1年7か月</v>
      </c>
    </row>
    <row r="47" spans="1:12" x14ac:dyDescent="0.15">
      <c r="A47" s="5">
        <v>1046</v>
      </c>
      <c r="B47" s="6" t="s">
        <v>124</v>
      </c>
      <c r="C47" s="6" t="str">
        <f t="shared" si="0"/>
        <v>たけした　みつひろ</v>
      </c>
      <c r="D47" s="7" t="str">
        <f>ASC(PHONETIC(E47))</f>
        <v>111-0032</v>
      </c>
      <c r="E47" s="8" t="s">
        <v>66</v>
      </c>
      <c r="F47" s="9">
        <v>335124568</v>
      </c>
      <c r="G47" s="10" t="s">
        <v>76</v>
      </c>
      <c r="H47" s="11" t="s">
        <v>14</v>
      </c>
      <c r="I47" s="6">
        <v>56</v>
      </c>
      <c r="J47" s="12">
        <v>21801</v>
      </c>
      <c r="K47" s="13">
        <v>41609</v>
      </c>
      <c r="L47" s="14" t="str">
        <f t="shared" ca="1" si="5"/>
        <v>2年6か月</v>
      </c>
    </row>
    <row r="48" spans="1:12" x14ac:dyDescent="0.15">
      <c r="A48" s="5">
        <v>1047</v>
      </c>
      <c r="B48" s="6" t="s">
        <v>125</v>
      </c>
      <c r="C48" s="6" t="str">
        <f t="shared" si="0"/>
        <v>たちばな　まき</v>
      </c>
      <c r="D48" s="7" t="str">
        <f t="shared" si="4"/>
        <v>140-0012</v>
      </c>
      <c r="E48" s="8" t="s">
        <v>44</v>
      </c>
      <c r="F48" s="9">
        <v>342255135</v>
      </c>
      <c r="G48" s="10" t="s">
        <v>77</v>
      </c>
      <c r="H48" s="11" t="s">
        <v>17</v>
      </c>
      <c r="I48" s="6">
        <v>35</v>
      </c>
      <c r="J48" s="12">
        <v>29618</v>
      </c>
      <c r="K48" s="13">
        <v>41730</v>
      </c>
      <c r="L48" s="14" t="str">
        <f t="shared" ca="1" si="5"/>
        <v>2年2か月</v>
      </c>
    </row>
    <row r="49" spans="1:12" x14ac:dyDescent="0.15">
      <c r="A49" s="5">
        <v>1048</v>
      </c>
      <c r="B49" s="6" t="s">
        <v>126</v>
      </c>
      <c r="C49" s="6" t="str">
        <f t="shared" si="0"/>
        <v>たなか　かんじ</v>
      </c>
      <c r="D49" s="7" t="str">
        <f t="shared" si="4"/>
        <v>130-0011</v>
      </c>
      <c r="E49" s="8" t="s">
        <v>47</v>
      </c>
      <c r="F49" s="9">
        <v>342467834</v>
      </c>
      <c r="G49" s="10" t="s">
        <v>78</v>
      </c>
      <c r="H49" s="11" t="s">
        <v>14</v>
      </c>
      <c r="I49" s="6">
        <v>37</v>
      </c>
      <c r="J49" s="12">
        <v>28529</v>
      </c>
      <c r="K49" s="13">
        <v>41852</v>
      </c>
      <c r="L49" s="14" t="str">
        <f t="shared" ca="1" si="5"/>
        <v>1年10か月</v>
      </c>
    </row>
    <row r="50" spans="1:12" x14ac:dyDescent="0.15">
      <c r="A50" s="5">
        <v>1049</v>
      </c>
      <c r="B50" s="6" t="s">
        <v>127</v>
      </c>
      <c r="C50" s="6" t="str">
        <f t="shared" si="0"/>
        <v>たなべ　あい</v>
      </c>
      <c r="D50" s="7" t="str">
        <f t="shared" si="4"/>
        <v>130-0012</v>
      </c>
      <c r="E50" s="8" t="s">
        <v>50</v>
      </c>
      <c r="F50" s="9">
        <v>342680533</v>
      </c>
      <c r="G50" s="10" t="s">
        <v>79</v>
      </c>
      <c r="H50" s="11" t="s">
        <v>17</v>
      </c>
      <c r="I50" s="6">
        <v>53</v>
      </c>
      <c r="J50" s="12">
        <v>22971</v>
      </c>
      <c r="K50" s="13">
        <v>41518</v>
      </c>
      <c r="L50" s="14" t="str">
        <f t="shared" ca="1" si="5"/>
        <v>2年9か月</v>
      </c>
    </row>
    <row r="51" spans="1:12" x14ac:dyDescent="0.15">
      <c r="A51" s="5">
        <v>1050</v>
      </c>
      <c r="B51" s="6" t="s">
        <v>104</v>
      </c>
      <c r="C51" s="6" t="str">
        <f t="shared" si="0"/>
        <v>たぶち　みか</v>
      </c>
      <c r="D51" s="7" t="str">
        <f t="shared" si="4"/>
        <v>150-0001</v>
      </c>
      <c r="E51" s="8" t="s">
        <v>53</v>
      </c>
      <c r="F51" s="9">
        <v>342893232</v>
      </c>
      <c r="G51" s="10" t="s">
        <v>32</v>
      </c>
      <c r="H51" s="11" t="s">
        <v>17</v>
      </c>
      <c r="I51" s="6">
        <v>36</v>
      </c>
      <c r="J51" s="12">
        <v>28913</v>
      </c>
      <c r="K51" s="13">
        <v>41897</v>
      </c>
      <c r="L51" s="14" t="str">
        <f t="shared" ca="1" si="5"/>
        <v>1年8か月</v>
      </c>
    </row>
    <row r="52" spans="1:12" x14ac:dyDescent="0.15">
      <c r="A52" s="5">
        <v>1051</v>
      </c>
      <c r="B52" s="6" t="s">
        <v>128</v>
      </c>
      <c r="C52" s="6" t="str">
        <f t="shared" si="0"/>
        <v>たまき　ひろ</v>
      </c>
      <c r="D52" s="7" t="str">
        <f t="shared" si="4"/>
        <v>150-0022</v>
      </c>
      <c r="E52" s="8" t="s">
        <v>56</v>
      </c>
      <c r="F52" s="9">
        <v>343105931</v>
      </c>
      <c r="G52" s="10" t="s">
        <v>80</v>
      </c>
      <c r="H52" s="11" t="s">
        <v>14</v>
      </c>
      <c r="I52" s="6">
        <v>52</v>
      </c>
      <c r="J52" s="12">
        <v>23103</v>
      </c>
      <c r="K52" s="13">
        <v>41917</v>
      </c>
      <c r="L52" s="14" t="str">
        <f t="shared" ca="1" si="5"/>
        <v>1年8か月</v>
      </c>
    </row>
    <row r="53" spans="1:12" x14ac:dyDescent="0.15">
      <c r="A53" s="5">
        <v>1052</v>
      </c>
      <c r="B53" s="6" t="s">
        <v>103</v>
      </c>
      <c r="C53" s="6" t="str">
        <f t="shared" si="0"/>
        <v>たまやま　かろく</v>
      </c>
      <c r="D53" s="7" t="str">
        <f t="shared" si="4"/>
        <v>140-0011</v>
      </c>
      <c r="E53" s="8" t="s">
        <v>59</v>
      </c>
      <c r="F53" s="9">
        <v>338426453</v>
      </c>
      <c r="G53" s="10" t="s">
        <v>30</v>
      </c>
      <c r="H53" s="11" t="s">
        <v>14</v>
      </c>
      <c r="I53" s="6">
        <v>58</v>
      </c>
      <c r="J53" s="12">
        <v>20996</v>
      </c>
      <c r="K53" s="13">
        <v>41944</v>
      </c>
      <c r="L53" s="14" t="str">
        <f t="shared" ca="1" si="5"/>
        <v>1年7か月</v>
      </c>
    </row>
    <row r="54" spans="1:12" x14ac:dyDescent="0.15">
      <c r="A54" s="5">
        <v>1053</v>
      </c>
      <c r="B54" s="6" t="s">
        <v>129</v>
      </c>
      <c r="C54" s="6" t="str">
        <f t="shared" si="0"/>
        <v>つつみ　かずき</v>
      </c>
      <c r="D54" s="7" t="str">
        <f t="shared" si="4"/>
        <v>111-0033</v>
      </c>
      <c r="E54" s="8" t="s">
        <v>62</v>
      </c>
      <c r="F54" s="9">
        <v>338465541</v>
      </c>
      <c r="G54" s="10" t="s">
        <v>81</v>
      </c>
      <c r="H54" s="11" t="s">
        <v>14</v>
      </c>
      <c r="I54" s="6">
        <v>47</v>
      </c>
      <c r="J54" s="12">
        <v>24923</v>
      </c>
      <c r="K54" s="13">
        <v>41945</v>
      </c>
      <c r="L54" s="14" t="str">
        <f t="shared" ca="1" si="5"/>
        <v>1年7か月</v>
      </c>
    </row>
    <row r="55" spans="1:12" x14ac:dyDescent="0.15">
      <c r="A55" s="5">
        <v>1054</v>
      </c>
      <c r="B55" s="6" t="s">
        <v>130</v>
      </c>
      <c r="C55" s="6" t="str">
        <f t="shared" si="0"/>
        <v>てらだ　ゆうじ</v>
      </c>
      <c r="D55" s="7" t="str">
        <f t="shared" si="4"/>
        <v>111-0032</v>
      </c>
      <c r="E55" s="8" t="s">
        <v>66</v>
      </c>
      <c r="F55" s="9">
        <v>335124568</v>
      </c>
      <c r="G55" s="10" t="s">
        <v>82</v>
      </c>
      <c r="H55" s="11" t="s">
        <v>14</v>
      </c>
      <c r="I55" s="6">
        <v>44</v>
      </c>
      <c r="J55" s="12">
        <v>26297</v>
      </c>
      <c r="K55" s="13">
        <v>41946</v>
      </c>
      <c r="L55" s="14" t="str">
        <f t="shared" ca="1" si="5"/>
        <v>1年7か月</v>
      </c>
    </row>
    <row r="56" spans="1:12" x14ac:dyDescent="0.15">
      <c r="A56" s="5">
        <v>1055</v>
      </c>
      <c r="B56" s="6" t="s">
        <v>131</v>
      </c>
      <c r="C56" s="6" t="str">
        <f t="shared" si="0"/>
        <v>てらわき　けんじ</v>
      </c>
      <c r="D56" s="7" t="str">
        <f>ASC(PHONETIC(E56))</f>
        <v>141-0032</v>
      </c>
      <c r="E56" s="8" t="s">
        <v>12</v>
      </c>
      <c r="F56" s="9">
        <v>338213854</v>
      </c>
      <c r="G56" s="10" t="s">
        <v>83</v>
      </c>
      <c r="H56" s="11" t="s">
        <v>14</v>
      </c>
      <c r="I56" s="6">
        <v>28</v>
      </c>
      <c r="J56" s="12">
        <v>32165</v>
      </c>
      <c r="K56" s="13">
        <v>39457</v>
      </c>
      <c r="L56" s="14" t="str">
        <f ca="1">CONCATENATE(DATEDIF(K56,TODAY(),"Y"),"年",DATEDIF(K56,TODAY(),"YM"),"か月")</f>
        <v>8年4か月</v>
      </c>
    </row>
    <row r="57" spans="1:12" x14ac:dyDescent="0.15">
      <c r="A57" s="5">
        <v>1056</v>
      </c>
      <c r="B57" s="6" t="s">
        <v>132</v>
      </c>
      <c r="C57" s="6" t="str">
        <f t="shared" si="0"/>
        <v>なかい　りょうすけ</v>
      </c>
      <c r="D57" s="7" t="str">
        <f t="shared" ref="D57:D78" si="6">ASC(PHONETIC(E57))</f>
        <v>120-0011</v>
      </c>
      <c r="E57" s="8" t="s">
        <v>15</v>
      </c>
      <c r="F57" s="9">
        <v>338426553</v>
      </c>
      <c r="G57" s="10" t="s">
        <v>84</v>
      </c>
      <c r="H57" s="11" t="s">
        <v>14</v>
      </c>
      <c r="I57" s="6">
        <v>47</v>
      </c>
      <c r="J57" s="12">
        <v>25088</v>
      </c>
      <c r="K57" s="13">
        <v>39706</v>
      </c>
      <c r="L57" s="14" t="str">
        <f t="shared" ref="L57:L78" ca="1" si="7">CONCATENATE(DATEDIF(K57,TODAY(),"Y"),"年",DATEDIF(K57,TODAY(),"YM"),"か月")</f>
        <v>7年8か月</v>
      </c>
    </row>
    <row r="58" spans="1:12" x14ac:dyDescent="0.15">
      <c r="A58" s="5">
        <v>1057</v>
      </c>
      <c r="B58" s="6" t="s">
        <v>133</v>
      </c>
      <c r="C58" s="6" t="str">
        <f t="shared" si="0"/>
        <v>ながの　りょう</v>
      </c>
      <c r="D58" s="7" t="str">
        <f t="shared" si="6"/>
        <v>141-0032</v>
      </c>
      <c r="E58" s="8" t="s">
        <v>12</v>
      </c>
      <c r="F58" s="9">
        <v>338639252</v>
      </c>
      <c r="G58" s="10" t="s">
        <v>85</v>
      </c>
      <c r="H58" s="11" t="s">
        <v>17</v>
      </c>
      <c r="I58" s="6">
        <v>58</v>
      </c>
      <c r="J58" s="12">
        <v>21011</v>
      </c>
      <c r="K58" s="13">
        <v>39904</v>
      </c>
      <c r="L58" s="14" t="str">
        <f t="shared" ca="1" si="7"/>
        <v>7年2か月</v>
      </c>
    </row>
    <row r="59" spans="1:12" x14ac:dyDescent="0.15">
      <c r="A59" s="5">
        <v>1058</v>
      </c>
      <c r="B59" s="6" t="s">
        <v>95</v>
      </c>
      <c r="C59" s="6" t="str">
        <f t="shared" si="0"/>
        <v>なかむら　あいな</v>
      </c>
      <c r="D59" s="7" t="str">
        <f t="shared" si="6"/>
        <v>141-0033</v>
      </c>
      <c r="E59" s="8" t="s">
        <v>19</v>
      </c>
      <c r="F59" s="9">
        <v>338851951</v>
      </c>
      <c r="G59" s="10" t="s">
        <v>16</v>
      </c>
      <c r="H59" s="11" t="s">
        <v>17</v>
      </c>
      <c r="I59" s="6">
        <v>37</v>
      </c>
      <c r="J59" s="12">
        <v>28562</v>
      </c>
      <c r="K59" s="13">
        <v>39989</v>
      </c>
      <c r="L59" s="14" t="str">
        <f t="shared" ca="1" si="7"/>
        <v>6年11か月</v>
      </c>
    </row>
    <row r="60" spans="1:12" x14ac:dyDescent="0.15">
      <c r="A60" s="5">
        <v>1059</v>
      </c>
      <c r="B60" s="6" t="s">
        <v>134</v>
      </c>
      <c r="C60" s="6" t="str">
        <f t="shared" si="0"/>
        <v>いくせ　みかこ</v>
      </c>
      <c r="D60" s="7" t="str">
        <f t="shared" si="6"/>
        <v>120-0011</v>
      </c>
      <c r="E60" s="17" t="s">
        <v>15</v>
      </c>
      <c r="F60" s="9">
        <v>339064650</v>
      </c>
      <c r="G60" s="10" t="s">
        <v>86</v>
      </c>
      <c r="H60" s="11" t="s">
        <v>17</v>
      </c>
      <c r="I60" s="6">
        <v>41</v>
      </c>
      <c r="J60" s="12">
        <v>27176</v>
      </c>
      <c r="K60" s="13">
        <v>40045</v>
      </c>
      <c r="L60" s="14" t="str">
        <f t="shared" ca="1" si="7"/>
        <v>6年9か月</v>
      </c>
    </row>
    <row r="61" spans="1:12" x14ac:dyDescent="0.15">
      <c r="A61" s="5">
        <v>1060</v>
      </c>
      <c r="B61" s="6" t="s">
        <v>135</v>
      </c>
      <c r="C61" s="6" t="str">
        <f t="shared" si="0"/>
        <v>なりた　そうた</v>
      </c>
      <c r="D61" s="7" t="str">
        <f t="shared" si="6"/>
        <v>120-0031</v>
      </c>
      <c r="E61" s="8" t="s">
        <v>22</v>
      </c>
      <c r="F61" s="9">
        <v>339277349</v>
      </c>
      <c r="G61" s="10" t="s">
        <v>87</v>
      </c>
      <c r="H61" s="11" t="s">
        <v>14</v>
      </c>
      <c r="I61" s="6">
        <v>24</v>
      </c>
      <c r="J61" s="12">
        <v>33504</v>
      </c>
      <c r="K61" s="13">
        <v>40269</v>
      </c>
      <c r="L61" s="14" t="str">
        <f t="shared" ca="1" si="7"/>
        <v>6年2か月</v>
      </c>
    </row>
    <row r="62" spans="1:12" x14ac:dyDescent="0.15">
      <c r="A62" s="5">
        <v>1061</v>
      </c>
      <c r="B62" s="6" t="s">
        <v>136</v>
      </c>
      <c r="C62" s="6" t="str">
        <f t="shared" si="0"/>
        <v>にしお　りほ</v>
      </c>
      <c r="D62" s="7" t="str">
        <f t="shared" si="6"/>
        <v>111-0032</v>
      </c>
      <c r="E62" s="8" t="s">
        <v>24</v>
      </c>
      <c r="F62" s="9">
        <v>339490048</v>
      </c>
      <c r="G62" s="10" t="s">
        <v>88</v>
      </c>
      <c r="H62" s="11" t="s">
        <v>17</v>
      </c>
      <c r="I62" s="6">
        <v>25</v>
      </c>
      <c r="J62" s="12">
        <v>33012</v>
      </c>
      <c r="K62" s="13">
        <v>40323</v>
      </c>
      <c r="L62" s="14" t="str">
        <f t="shared" ca="1" si="7"/>
        <v>6年0か月</v>
      </c>
    </row>
    <row r="63" spans="1:12" x14ac:dyDescent="0.15">
      <c r="A63" s="5">
        <v>1062</v>
      </c>
      <c r="B63" s="6" t="s">
        <v>137</v>
      </c>
      <c r="C63" s="6" t="str">
        <f t="shared" si="0"/>
        <v>はたの　みさと</v>
      </c>
      <c r="D63" s="7" t="str">
        <f t="shared" si="6"/>
        <v>111-0033</v>
      </c>
      <c r="E63" s="8" t="s">
        <v>26</v>
      </c>
      <c r="F63" s="9">
        <v>339702747</v>
      </c>
      <c r="G63" s="10" t="s">
        <v>89</v>
      </c>
      <c r="H63" s="11" t="s">
        <v>17</v>
      </c>
      <c r="I63" s="6">
        <v>26</v>
      </c>
      <c r="J63" s="12">
        <v>32882</v>
      </c>
      <c r="K63" s="13">
        <v>40333</v>
      </c>
      <c r="L63" s="14" t="str">
        <f t="shared" ca="1" si="7"/>
        <v>6年0か月</v>
      </c>
    </row>
    <row r="64" spans="1:12" x14ac:dyDescent="0.15">
      <c r="A64" s="5">
        <v>1063</v>
      </c>
      <c r="B64" s="6" t="s">
        <v>49</v>
      </c>
      <c r="C64" s="6" t="str">
        <f t="shared" si="0"/>
        <v>ひらた　ゆい</v>
      </c>
      <c r="D64" s="7" t="str">
        <f t="shared" si="6"/>
        <v>111-0033</v>
      </c>
      <c r="E64" s="8" t="s">
        <v>26</v>
      </c>
      <c r="F64" s="9">
        <v>339915446</v>
      </c>
      <c r="G64" s="10" t="s">
        <v>51</v>
      </c>
      <c r="H64" s="11" t="s">
        <v>17</v>
      </c>
      <c r="I64" s="6">
        <v>50</v>
      </c>
      <c r="J64" s="12">
        <v>23897</v>
      </c>
      <c r="K64" s="13">
        <v>40507</v>
      </c>
      <c r="L64" s="14" t="str">
        <f t="shared" ca="1" si="7"/>
        <v>5年6か月</v>
      </c>
    </row>
    <row r="65" spans="1:12" x14ac:dyDescent="0.15">
      <c r="A65" s="5">
        <v>1064</v>
      </c>
      <c r="B65" s="6" t="s">
        <v>109</v>
      </c>
      <c r="C65" s="6" t="str">
        <f t="shared" si="0"/>
        <v>ひらの　じょーじ</v>
      </c>
      <c r="D65" s="7" t="str">
        <f t="shared" si="6"/>
        <v>140-0011</v>
      </c>
      <c r="E65" s="8" t="s">
        <v>29</v>
      </c>
      <c r="F65" s="9">
        <v>340128145</v>
      </c>
      <c r="G65" s="10" t="s">
        <v>42</v>
      </c>
      <c r="H65" s="11" t="s">
        <v>14</v>
      </c>
      <c r="I65" s="6">
        <v>44</v>
      </c>
      <c r="J65" s="12">
        <v>26258</v>
      </c>
      <c r="K65" s="13">
        <v>40513</v>
      </c>
      <c r="L65" s="14" t="str">
        <f t="shared" ca="1" si="7"/>
        <v>5年6か月</v>
      </c>
    </row>
    <row r="66" spans="1:12" x14ac:dyDescent="0.15">
      <c r="A66" s="5">
        <v>1065</v>
      </c>
      <c r="B66" s="6" t="s">
        <v>94</v>
      </c>
      <c r="C66" s="6" t="str">
        <f t="shared" si="0"/>
        <v>ひらやま　ゆたか</v>
      </c>
      <c r="D66" s="7" t="str">
        <f t="shared" si="6"/>
        <v>110-0001</v>
      </c>
      <c r="E66" s="8" t="s">
        <v>31</v>
      </c>
      <c r="F66" s="9">
        <v>340340844</v>
      </c>
      <c r="G66" s="10" t="s">
        <v>13</v>
      </c>
      <c r="H66" s="11" t="s">
        <v>14</v>
      </c>
      <c r="I66" s="6">
        <v>28</v>
      </c>
      <c r="J66" s="12">
        <v>31913</v>
      </c>
      <c r="K66" s="13">
        <v>40634</v>
      </c>
      <c r="L66" s="14" t="str">
        <f t="shared" ca="1" si="7"/>
        <v>5年2か月</v>
      </c>
    </row>
    <row r="67" spans="1:12" x14ac:dyDescent="0.15">
      <c r="A67" s="5">
        <v>1066</v>
      </c>
      <c r="B67" s="24" t="s">
        <v>138</v>
      </c>
      <c r="C67" s="6" t="str">
        <f t="shared" ref="C67:C78" si="8">PHONETIC(B67)</f>
        <v>ふじもと　あつし</v>
      </c>
      <c r="D67" s="7" t="str">
        <f t="shared" si="6"/>
        <v>110-0002</v>
      </c>
      <c r="E67" s="8" t="s">
        <v>33</v>
      </c>
      <c r="F67" s="9">
        <v>340553543</v>
      </c>
      <c r="G67" s="10" t="s">
        <v>28</v>
      </c>
      <c r="H67" s="11" t="s">
        <v>14</v>
      </c>
      <c r="I67" s="6">
        <v>33</v>
      </c>
      <c r="J67" s="12">
        <v>30196</v>
      </c>
      <c r="K67" s="13">
        <v>40659</v>
      </c>
      <c r="L67" s="14" t="str">
        <f t="shared" ca="1" si="7"/>
        <v>5年1か月</v>
      </c>
    </row>
    <row r="68" spans="1:12" x14ac:dyDescent="0.15">
      <c r="A68" s="5">
        <v>1067</v>
      </c>
      <c r="B68" s="6" t="s">
        <v>107</v>
      </c>
      <c r="C68" s="6" t="str">
        <f t="shared" si="8"/>
        <v>ほりきた　とおる</v>
      </c>
      <c r="D68" s="7" t="str">
        <f t="shared" si="6"/>
        <v>140-0011</v>
      </c>
      <c r="E68" s="8" t="s">
        <v>29</v>
      </c>
      <c r="F68" s="9">
        <v>340766242</v>
      </c>
      <c r="G68" s="10" t="s">
        <v>39</v>
      </c>
      <c r="H68" s="11" t="s">
        <v>14</v>
      </c>
      <c r="I68" s="6">
        <v>27</v>
      </c>
      <c r="J68" s="12">
        <v>32196</v>
      </c>
      <c r="K68" s="13">
        <v>40664</v>
      </c>
      <c r="L68" s="14" t="str">
        <f t="shared" ca="1" si="7"/>
        <v>5年1か月</v>
      </c>
    </row>
    <row r="69" spans="1:12" x14ac:dyDescent="0.15">
      <c r="A69" s="5">
        <v>1068</v>
      </c>
      <c r="B69" s="6" t="s">
        <v>139</v>
      </c>
      <c r="C69" s="6" t="str">
        <f t="shared" si="8"/>
        <v>まえだ　ももこ</v>
      </c>
      <c r="D69" s="7" t="str">
        <f t="shared" si="6"/>
        <v>150-0033</v>
      </c>
      <c r="E69" s="8" t="s">
        <v>36</v>
      </c>
      <c r="F69" s="9">
        <v>340978941</v>
      </c>
      <c r="G69" s="10" t="s">
        <v>90</v>
      </c>
      <c r="H69" s="11" t="s">
        <v>17</v>
      </c>
      <c r="I69" s="6">
        <v>26</v>
      </c>
      <c r="J69" s="12">
        <v>32556</v>
      </c>
      <c r="K69" s="13">
        <v>40725</v>
      </c>
      <c r="L69" s="14" t="str">
        <f t="shared" ca="1" si="7"/>
        <v>4年11か月</v>
      </c>
    </row>
    <row r="70" spans="1:12" x14ac:dyDescent="0.15">
      <c r="A70" s="5">
        <v>1069</v>
      </c>
      <c r="B70" s="6" t="s">
        <v>140</v>
      </c>
      <c r="C70" s="6" t="str">
        <f t="shared" si="8"/>
        <v>まきの　さゆり</v>
      </c>
      <c r="D70" s="7" t="str">
        <f t="shared" si="6"/>
        <v>111-0023</v>
      </c>
      <c r="E70" s="8" t="s">
        <v>38</v>
      </c>
      <c r="F70" s="9">
        <v>341191640</v>
      </c>
      <c r="G70" s="10" t="s">
        <v>91</v>
      </c>
      <c r="H70" s="11" t="s">
        <v>17</v>
      </c>
      <c r="I70" s="6">
        <v>32</v>
      </c>
      <c r="J70" s="12">
        <v>30532</v>
      </c>
      <c r="K70" s="13">
        <v>41000</v>
      </c>
      <c r="L70" s="14" t="str">
        <f t="shared" ca="1" si="7"/>
        <v>4年2か月</v>
      </c>
    </row>
    <row r="71" spans="1:12" x14ac:dyDescent="0.15">
      <c r="A71" s="5">
        <v>1070</v>
      </c>
      <c r="B71" s="6" t="s">
        <v>141</v>
      </c>
      <c r="C71" s="6" t="str">
        <f t="shared" si="8"/>
        <v>まちだ　けいすけ</v>
      </c>
      <c r="D71" s="7" t="str">
        <f t="shared" si="6"/>
        <v>111-0033</v>
      </c>
      <c r="E71" s="8" t="s">
        <v>26</v>
      </c>
      <c r="F71" s="9">
        <v>341404339</v>
      </c>
      <c r="G71" s="10" t="s">
        <v>21</v>
      </c>
      <c r="H71" s="11" t="s">
        <v>14</v>
      </c>
      <c r="I71" s="6">
        <v>58</v>
      </c>
      <c r="J71" s="12">
        <v>21119</v>
      </c>
      <c r="K71" s="13">
        <v>41122</v>
      </c>
      <c r="L71" s="14" t="str">
        <f t="shared" ca="1" si="7"/>
        <v>3年10か月</v>
      </c>
    </row>
    <row r="72" spans="1:12" x14ac:dyDescent="0.15">
      <c r="A72" s="5">
        <v>1071</v>
      </c>
      <c r="B72" s="6" t="s">
        <v>142</v>
      </c>
      <c r="C72" s="6" t="str">
        <f t="shared" si="8"/>
        <v>まつむら　まさし</v>
      </c>
      <c r="D72" s="7" t="str">
        <f t="shared" si="6"/>
        <v>141-0022</v>
      </c>
      <c r="E72" s="8" t="s">
        <v>41</v>
      </c>
      <c r="F72" s="9">
        <v>341617038</v>
      </c>
      <c r="G72" s="10" t="s">
        <v>92</v>
      </c>
      <c r="H72" s="11" t="s">
        <v>14</v>
      </c>
      <c r="I72" s="6">
        <v>45</v>
      </c>
      <c r="J72" s="12">
        <v>25914</v>
      </c>
      <c r="K72" s="13">
        <v>41365</v>
      </c>
      <c r="L72" s="14" t="str">
        <f t="shared" ca="1" si="7"/>
        <v>3年2か月</v>
      </c>
    </row>
    <row r="73" spans="1:12" x14ac:dyDescent="0.15">
      <c r="A73" s="5">
        <v>1072</v>
      </c>
      <c r="B73" s="6" t="s">
        <v>101</v>
      </c>
      <c r="C73" s="6" t="str">
        <f t="shared" si="8"/>
        <v>みずぐち　たかね</v>
      </c>
      <c r="D73" s="7" t="str">
        <f t="shared" si="6"/>
        <v>141-0022</v>
      </c>
      <c r="E73" s="8" t="s">
        <v>41</v>
      </c>
      <c r="F73" s="9">
        <v>341829737</v>
      </c>
      <c r="G73" s="10" t="s">
        <v>27</v>
      </c>
      <c r="H73" s="11" t="s">
        <v>14</v>
      </c>
      <c r="I73" s="6">
        <v>24</v>
      </c>
      <c r="J73" s="12">
        <v>33308</v>
      </c>
      <c r="K73" s="13">
        <v>41487</v>
      </c>
      <c r="L73" s="14" t="str">
        <f t="shared" ca="1" si="7"/>
        <v>2年10か月</v>
      </c>
    </row>
    <row r="74" spans="1:12" x14ac:dyDescent="0.15">
      <c r="A74" s="5">
        <v>1073</v>
      </c>
      <c r="B74" s="6" t="s">
        <v>143</v>
      </c>
      <c r="C74" s="6" t="str">
        <f t="shared" si="8"/>
        <v>みつしま　ゆう</v>
      </c>
      <c r="D74" s="7" t="str">
        <f t="shared" si="6"/>
        <v>140-0012</v>
      </c>
      <c r="E74" s="8" t="s">
        <v>44</v>
      </c>
      <c r="F74" s="9">
        <v>342042436</v>
      </c>
      <c r="G74" s="10" t="s">
        <v>93</v>
      </c>
      <c r="H74" s="11" t="s">
        <v>17</v>
      </c>
      <c r="I74" s="6">
        <v>60</v>
      </c>
      <c r="J74" s="12">
        <v>20127</v>
      </c>
      <c r="K74" s="13">
        <v>41609</v>
      </c>
      <c r="L74" s="14" t="str">
        <f t="shared" ca="1" si="7"/>
        <v>2年6か月</v>
      </c>
    </row>
    <row r="75" spans="1:12" x14ac:dyDescent="0.15">
      <c r="A75" s="5">
        <v>1074</v>
      </c>
      <c r="B75" s="6" t="s">
        <v>112</v>
      </c>
      <c r="C75" s="6" t="str">
        <f t="shared" si="8"/>
        <v>むらき　あやめ</v>
      </c>
      <c r="D75" s="7" t="str">
        <f t="shared" si="6"/>
        <v>140-0012</v>
      </c>
      <c r="E75" s="8" t="s">
        <v>44</v>
      </c>
      <c r="F75" s="9">
        <v>342255135</v>
      </c>
      <c r="G75" s="10" t="s">
        <v>46</v>
      </c>
      <c r="H75" s="11" t="s">
        <v>17</v>
      </c>
      <c r="I75" s="6">
        <v>40</v>
      </c>
      <c r="J75" s="12">
        <v>27752</v>
      </c>
      <c r="K75" s="13">
        <v>41730</v>
      </c>
      <c r="L75" s="14" t="str">
        <f t="shared" ca="1" si="7"/>
        <v>2年2か月</v>
      </c>
    </row>
    <row r="76" spans="1:12" x14ac:dyDescent="0.15">
      <c r="A76" s="5">
        <v>1075</v>
      </c>
      <c r="B76" s="6" t="s">
        <v>144</v>
      </c>
      <c r="C76" s="6" t="str">
        <f t="shared" si="8"/>
        <v>ももせ　しんや</v>
      </c>
      <c r="D76" s="7" t="str">
        <f t="shared" si="6"/>
        <v>130-0011</v>
      </c>
      <c r="E76" s="8" t="s">
        <v>47</v>
      </c>
      <c r="F76" s="9">
        <v>342467834</v>
      </c>
      <c r="G76" s="10" t="s">
        <v>35</v>
      </c>
      <c r="H76" s="11" t="s">
        <v>14</v>
      </c>
      <c r="I76" s="6">
        <v>47</v>
      </c>
      <c r="J76" s="12">
        <v>25104</v>
      </c>
      <c r="K76" s="13">
        <v>41852</v>
      </c>
      <c r="L76" s="14" t="str">
        <f t="shared" ca="1" si="7"/>
        <v>1年10か月</v>
      </c>
    </row>
    <row r="77" spans="1:12" x14ac:dyDescent="0.15">
      <c r="A77" s="5">
        <v>1076</v>
      </c>
      <c r="B77" s="6" t="s">
        <v>52</v>
      </c>
      <c r="C77" s="6" t="str">
        <f t="shared" si="8"/>
        <v>もりぐち　ゆう</v>
      </c>
      <c r="D77" s="7" t="str">
        <f t="shared" si="6"/>
        <v>130-0012</v>
      </c>
      <c r="E77" s="8" t="s">
        <v>50</v>
      </c>
      <c r="F77" s="9">
        <v>342680533</v>
      </c>
      <c r="G77" s="10" t="s">
        <v>54</v>
      </c>
      <c r="H77" s="11" t="s">
        <v>17</v>
      </c>
      <c r="I77" s="6">
        <v>44</v>
      </c>
      <c r="J77" s="12">
        <v>26173</v>
      </c>
      <c r="K77" s="13">
        <v>41883</v>
      </c>
      <c r="L77" s="14" t="str">
        <f t="shared" ca="1" si="7"/>
        <v>1年9か月</v>
      </c>
    </row>
    <row r="78" spans="1:12" x14ac:dyDescent="0.15">
      <c r="A78" s="5">
        <v>1077</v>
      </c>
      <c r="B78" s="6" t="s">
        <v>106</v>
      </c>
      <c r="C78" s="6" t="str">
        <f t="shared" si="8"/>
        <v>もりや　ながとし</v>
      </c>
      <c r="D78" s="7" t="str">
        <f t="shared" si="6"/>
        <v>150-0001</v>
      </c>
      <c r="E78" s="8" t="s">
        <v>53</v>
      </c>
      <c r="F78" s="9">
        <v>342893232</v>
      </c>
      <c r="G78" s="10" t="s">
        <v>37</v>
      </c>
      <c r="H78" s="11" t="s">
        <v>14</v>
      </c>
      <c r="I78" s="6">
        <v>59</v>
      </c>
      <c r="J78" s="12">
        <v>20576</v>
      </c>
      <c r="K78" s="13">
        <v>41897</v>
      </c>
      <c r="L78" s="14" t="str">
        <f t="shared" ca="1" si="7"/>
        <v>1年8か月</v>
      </c>
    </row>
  </sheetData>
  <phoneticPr fontId="5"/>
  <dataValidations count="1">
    <dataValidation type="textLength" operator="lessThanOrEqual" allowBlank="1" showInputMessage="1" showErrorMessage="1" sqref="M1:M1048576">
      <formula1>10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13</vt:i4>
      </vt:variant>
    </vt:vector>
  </HeadingPairs>
  <TitlesOfParts>
    <vt:vector size="16" baseType="lpstr">
      <vt:lpstr>sec01-04</vt:lpstr>
      <vt:lpstr>sec13</vt:lpstr>
      <vt:lpstr>sec14</vt:lpstr>
      <vt:lpstr>フリガナ</vt:lpstr>
      <vt:lpstr>メールアドレス</vt:lpstr>
      <vt:lpstr>会員No.</vt:lpstr>
      <vt:lpstr>会員期間</vt:lpstr>
      <vt:lpstr>氏名</vt:lpstr>
      <vt:lpstr>住所</vt:lpstr>
      <vt:lpstr>性別</vt:lpstr>
      <vt:lpstr>総合計</vt:lpstr>
      <vt:lpstr>誕生日</vt:lpstr>
      <vt:lpstr>電話番号</vt:lpstr>
      <vt:lpstr>入会年月日</vt:lpstr>
      <vt:lpstr>年齢</vt:lpstr>
      <vt:lpstr>郵便番号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四禮</dc:creator>
  <cp:lastModifiedBy>四禮</cp:lastModifiedBy>
  <dcterms:created xsi:type="dcterms:W3CDTF">2016-06-05T02:40:28Z</dcterms:created>
  <dcterms:modified xsi:type="dcterms:W3CDTF">2016-06-05T04:56:38Z</dcterms:modified>
</cp:coreProperties>
</file>