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57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aro\Desktop\文書\ch11\71\新しいフォルダー\"/>
    </mc:Choice>
  </mc:AlternateContent>
  <bookViews>
    <workbookView xWindow="0" yWindow="0" windowWidth="20490" windowHeight="7440"/>
  </bookViews>
  <sheets>
    <sheet name="Sheet1" sheetId="1" r:id="rId1"/>
  </sheets>
  <definedNames>
    <definedName name="_xlnm.Print_Area" localSheetId="0">Sheet1!$A$1:$H$37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5" i="1" l="1"/>
  <c r="H23" i="1" l="1"/>
  <c r="H24" i="1"/>
  <c r="H25" i="1"/>
  <c r="H26" i="1"/>
  <c r="H27" i="1"/>
  <c r="H28" i="1"/>
  <c r="H29" i="1"/>
  <c r="H30" i="1"/>
  <c r="H31" i="1"/>
  <c r="H32" i="1"/>
  <c r="H33" i="1"/>
  <c r="H34" i="1"/>
  <c r="H21" i="1"/>
  <c r="F22" i="1"/>
  <c r="H22" i="1" s="1"/>
  <c r="F23" i="1"/>
  <c r="F24" i="1"/>
  <c r="F25" i="1"/>
  <c r="F26" i="1"/>
  <c r="F27" i="1"/>
  <c r="F28" i="1"/>
  <c r="F29" i="1"/>
  <c r="F30" i="1"/>
  <c r="F31" i="1"/>
  <c r="F32" i="1"/>
  <c r="F33" i="1"/>
  <c r="F34" i="1"/>
  <c r="F21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H36" i="1" l="1"/>
  <c r="H37" i="1" s="1"/>
  <c r="D17" i="1" s="1"/>
</calcChain>
</file>

<file path=xl/sharedStrings.xml><?xml version="1.0" encoding="utf-8"?>
<sst xmlns="http://schemas.openxmlformats.org/spreadsheetml/2006/main" count="60" uniqueCount="53">
  <si>
    <t>見積書No.</t>
    <rPh sb="0" eb="3">
      <t>ミツモリショ</t>
    </rPh>
    <phoneticPr fontId="2"/>
  </si>
  <si>
    <t>発行日</t>
    <rPh sb="0" eb="2">
      <t>ハッコウ</t>
    </rPh>
    <rPh sb="2" eb="3">
      <t>ビ</t>
    </rPh>
    <phoneticPr fontId="2"/>
  </si>
  <si>
    <t>御 見 積 書</t>
    <rPh sb="0" eb="1">
      <t>オ</t>
    </rPh>
    <rPh sb="2" eb="3">
      <t>ミ</t>
    </rPh>
    <rPh sb="4" eb="5">
      <t>セキ</t>
    </rPh>
    <rPh sb="6" eb="7">
      <t>ショ</t>
    </rPh>
    <phoneticPr fontId="2"/>
  </si>
  <si>
    <t>御中</t>
    <rPh sb="0" eb="2">
      <t>オンチュウ</t>
    </rPh>
    <phoneticPr fontId="2"/>
  </si>
  <si>
    <t>〒</t>
    <phoneticPr fontId="2"/>
  </si>
  <si>
    <t>株式会社グリーンレンタル</t>
    <rPh sb="0" eb="4">
      <t>カブシキガイシャ</t>
    </rPh>
    <phoneticPr fontId="2"/>
  </si>
  <si>
    <t>TEL</t>
    <phoneticPr fontId="2"/>
  </si>
  <si>
    <t>：</t>
    <phoneticPr fontId="2"/>
  </si>
  <si>
    <t>〒173-0004</t>
    <phoneticPr fontId="2"/>
  </si>
  <si>
    <t>納品期日</t>
    <rPh sb="0" eb="2">
      <t>ノウヒン</t>
    </rPh>
    <rPh sb="2" eb="4">
      <t>キジツ</t>
    </rPh>
    <phoneticPr fontId="2"/>
  </si>
  <si>
    <t>：</t>
    <phoneticPr fontId="2"/>
  </si>
  <si>
    <t>東京都板橋区板橋9-9-9</t>
    <rPh sb="0" eb="3">
      <t>トウキョウト</t>
    </rPh>
    <rPh sb="3" eb="6">
      <t>イタバシク</t>
    </rPh>
    <rPh sb="6" eb="8">
      <t>イタバシ</t>
    </rPh>
    <phoneticPr fontId="2"/>
  </si>
  <si>
    <t>納品場所</t>
    <rPh sb="0" eb="2">
      <t>ノウヒン</t>
    </rPh>
    <rPh sb="2" eb="4">
      <t>バショ</t>
    </rPh>
    <phoneticPr fontId="2"/>
  </si>
  <si>
    <t>TEL：03-9999-9999</t>
    <phoneticPr fontId="2"/>
  </si>
  <si>
    <t>お支払い条件</t>
    <rPh sb="1" eb="3">
      <t>シハラ</t>
    </rPh>
    <rPh sb="4" eb="6">
      <t>ジョウケン</t>
    </rPh>
    <phoneticPr fontId="2"/>
  </si>
  <si>
    <t>見積有効期限</t>
    <rPh sb="0" eb="2">
      <t>ミツモリ</t>
    </rPh>
    <rPh sb="2" eb="4">
      <t>ユウコウ</t>
    </rPh>
    <rPh sb="4" eb="6">
      <t>キゲン</t>
    </rPh>
    <phoneticPr fontId="2"/>
  </si>
  <si>
    <t>下記のとおり御見積申し上げます</t>
    <rPh sb="0" eb="2">
      <t>カキ</t>
    </rPh>
    <rPh sb="6" eb="9">
      <t>オミツモリ</t>
    </rPh>
    <rPh sb="9" eb="10">
      <t>モウ</t>
    </rPh>
    <rPh sb="11" eb="12">
      <t>ア</t>
    </rPh>
    <phoneticPr fontId="2"/>
  </si>
  <si>
    <t>御見積合計金額</t>
    <rPh sb="0" eb="3">
      <t>オミツモリ</t>
    </rPh>
    <rPh sb="3" eb="5">
      <t>ゴウケイ</t>
    </rPh>
    <rPh sb="5" eb="7">
      <t>キンガク</t>
    </rPh>
    <phoneticPr fontId="2"/>
  </si>
  <si>
    <t>（消費税込み）</t>
    <rPh sb="1" eb="4">
      <t>ショウヒゼイ</t>
    </rPh>
    <rPh sb="4" eb="5">
      <t>コ</t>
    </rPh>
    <phoneticPr fontId="2"/>
  </si>
  <si>
    <t>商品リスト</t>
    <rPh sb="0" eb="2">
      <t>ショウヒン</t>
    </rPh>
    <phoneticPr fontId="2"/>
  </si>
  <si>
    <t>商品番号</t>
    <rPh sb="0" eb="2">
      <t>ショウヒン</t>
    </rPh>
    <rPh sb="2" eb="4">
      <t>バンゴウ</t>
    </rPh>
    <phoneticPr fontId="2"/>
  </si>
  <si>
    <t>商品名</t>
    <rPh sb="0" eb="3">
      <t>ショウヒンメイ</t>
    </rPh>
    <phoneticPr fontId="2"/>
  </si>
  <si>
    <t>単価</t>
    <rPh sb="0" eb="2">
      <t>タンカ</t>
    </rPh>
    <phoneticPr fontId="2"/>
  </si>
  <si>
    <t>数量</t>
    <rPh sb="0" eb="2">
      <t>スウリョウ</t>
    </rPh>
    <phoneticPr fontId="2"/>
  </si>
  <si>
    <t>価格</t>
    <rPh sb="0" eb="2">
      <t>カカク</t>
    </rPh>
    <phoneticPr fontId="2"/>
  </si>
  <si>
    <t>A01</t>
    <phoneticPr fontId="2"/>
  </si>
  <si>
    <t>観葉植物（S）単品レンタル料（月額）</t>
    <rPh sb="0" eb="2">
      <t>カンヨウ</t>
    </rPh>
    <rPh sb="2" eb="4">
      <t>ショクブツ</t>
    </rPh>
    <rPh sb="7" eb="9">
      <t>タンピン</t>
    </rPh>
    <rPh sb="13" eb="14">
      <t>リョウ</t>
    </rPh>
    <rPh sb="15" eb="17">
      <t>ゲツガク</t>
    </rPh>
    <phoneticPr fontId="2"/>
  </si>
  <si>
    <t>B06</t>
    <phoneticPr fontId="2"/>
  </si>
  <si>
    <t>A02</t>
    <phoneticPr fontId="2"/>
  </si>
  <si>
    <t>観葉植物（M）単品レンタル料（月額）</t>
    <rPh sb="0" eb="2">
      <t>カンヨウ</t>
    </rPh>
    <rPh sb="2" eb="4">
      <t>ショクブツ</t>
    </rPh>
    <rPh sb="7" eb="9">
      <t>タンピン</t>
    </rPh>
    <phoneticPr fontId="2"/>
  </si>
  <si>
    <t>A03</t>
    <phoneticPr fontId="2"/>
  </si>
  <si>
    <t>観葉植物（L）単品レンタル料（月額）</t>
    <rPh sb="0" eb="2">
      <t>カンヨウ</t>
    </rPh>
    <rPh sb="2" eb="4">
      <t>ショクブツ</t>
    </rPh>
    <rPh sb="7" eb="9">
      <t>タンピン</t>
    </rPh>
    <phoneticPr fontId="2"/>
  </si>
  <si>
    <t>A04</t>
    <phoneticPr fontId="2"/>
  </si>
  <si>
    <t>観葉植物（LL）単品レンタル料（月額）</t>
    <rPh sb="0" eb="2">
      <t>カンヨウ</t>
    </rPh>
    <rPh sb="2" eb="4">
      <t>ショクブツ</t>
    </rPh>
    <rPh sb="8" eb="10">
      <t>タンピン</t>
    </rPh>
    <phoneticPr fontId="2"/>
  </si>
  <si>
    <t>B01</t>
    <phoneticPr fontId="2"/>
  </si>
  <si>
    <t>観葉植物（S）3鉢レンタル料（月額）</t>
    <rPh sb="0" eb="2">
      <t>カンヨウ</t>
    </rPh>
    <rPh sb="2" eb="4">
      <t>ショクブツ</t>
    </rPh>
    <rPh sb="8" eb="9">
      <t>ハチ</t>
    </rPh>
    <phoneticPr fontId="2"/>
  </si>
  <si>
    <t>B02</t>
    <phoneticPr fontId="2"/>
  </si>
  <si>
    <t>観葉植物（S）5鉢レンタル料（月額）</t>
    <rPh sb="0" eb="2">
      <t>カンヨウ</t>
    </rPh>
    <rPh sb="2" eb="4">
      <t>ショクブツ</t>
    </rPh>
    <rPh sb="8" eb="9">
      <t>ハチ</t>
    </rPh>
    <phoneticPr fontId="2"/>
  </si>
  <si>
    <t>B03</t>
    <phoneticPr fontId="2"/>
  </si>
  <si>
    <t>観葉植物（M）3鉢レンタル料（月額）</t>
    <rPh sb="0" eb="2">
      <t>カンヨウ</t>
    </rPh>
    <rPh sb="2" eb="4">
      <t>ショクブツ</t>
    </rPh>
    <rPh sb="8" eb="9">
      <t>ハチ</t>
    </rPh>
    <phoneticPr fontId="2"/>
  </si>
  <si>
    <t>B04</t>
    <phoneticPr fontId="2"/>
  </si>
  <si>
    <t>観葉植物（M）5鉢レンタル料（月額）</t>
    <rPh sb="0" eb="2">
      <t>カンヨウ</t>
    </rPh>
    <rPh sb="2" eb="4">
      <t>ショクブツ</t>
    </rPh>
    <rPh sb="8" eb="9">
      <t>ハチ</t>
    </rPh>
    <phoneticPr fontId="2"/>
  </si>
  <si>
    <t>B05</t>
    <phoneticPr fontId="2"/>
  </si>
  <si>
    <t>観葉植物（L）3鉢レンタル料（月額）</t>
    <rPh sb="0" eb="2">
      <t>カンヨウ</t>
    </rPh>
    <rPh sb="2" eb="4">
      <t>ショクブツ</t>
    </rPh>
    <rPh sb="8" eb="9">
      <t>ハチ</t>
    </rPh>
    <phoneticPr fontId="2"/>
  </si>
  <si>
    <t>観葉植物（L）5鉢レンタル料（月額）</t>
    <rPh sb="0" eb="2">
      <t>カンヨウ</t>
    </rPh>
    <rPh sb="2" eb="4">
      <t>ショクブツ</t>
    </rPh>
    <rPh sb="8" eb="9">
      <t>ハチ</t>
    </rPh>
    <phoneticPr fontId="2"/>
  </si>
  <si>
    <t>B07</t>
    <phoneticPr fontId="2"/>
  </si>
  <si>
    <t>観葉植物（LL）3鉢レンタル料（月額）</t>
    <rPh sb="0" eb="2">
      <t>カンヨウ</t>
    </rPh>
    <rPh sb="2" eb="4">
      <t>ショクブツ</t>
    </rPh>
    <rPh sb="9" eb="10">
      <t>ハチ</t>
    </rPh>
    <phoneticPr fontId="2"/>
  </si>
  <si>
    <t>B08</t>
    <phoneticPr fontId="2"/>
  </si>
  <si>
    <t>観葉植物（LL）5鉢レンタル料（月額）</t>
    <rPh sb="0" eb="2">
      <t>カンヨウ</t>
    </rPh>
    <rPh sb="2" eb="4">
      <t>ショクブツ</t>
    </rPh>
    <rPh sb="9" eb="10">
      <t>ハチ</t>
    </rPh>
    <phoneticPr fontId="2"/>
  </si>
  <si>
    <t>小計</t>
    <rPh sb="0" eb="2">
      <t>ショウケイ</t>
    </rPh>
    <phoneticPr fontId="2"/>
  </si>
  <si>
    <t>消費税（8%）</t>
    <rPh sb="0" eb="3">
      <t>ショウヒゼイ</t>
    </rPh>
    <phoneticPr fontId="2"/>
  </si>
  <si>
    <t>合計</t>
    <rPh sb="0" eb="2">
      <t>ゴウケイ</t>
    </rPh>
    <phoneticPr fontId="2"/>
  </si>
  <si>
    <t>B06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</si>
</sst>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&quot;円&quot;"/>
  </numFmts>
  <fonts count="8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9"/>
      <color theme="1"/>
      <name val="游ゴシック"/>
      <family val="2"/>
      <charset val="128"/>
      <scheme val="minor"/>
    </font>
    <font>
      <b/>
      <sz val="20"/>
      <color theme="1"/>
      <name val="游ゴシック"/>
      <family val="3"/>
      <charset val="128"/>
      <scheme val="minor"/>
    </font>
    <font>
      <sz val="14"/>
      <color theme="1"/>
      <name val="游ゴシック"/>
      <family val="2"/>
      <charset val="128"/>
      <scheme val="minor"/>
    </font>
    <font>
      <b/>
      <sz val="12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485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6">
    <xf numFmtId="0" fontId="0" fillId="0" borderId="0" xfId="0">
      <alignment vertical="center"/>
    </xf>
    <xf numFmtId="0" fontId="3" fillId="0" borderId="0" xfId="0" applyFont="1">
      <alignment vertical="center"/>
    </xf>
    <xf numFmtId="0" fontId="5" fillId="0" borderId="1" xfId="0" applyFont="1" applyBorder="1">
      <alignment vertical="center"/>
    </xf>
    <xf numFmtId="0" fontId="0" fillId="0" borderId="0" xfId="0" applyAlignment="1">
      <alignment horizontal="right" vertical="center"/>
    </xf>
    <xf numFmtId="0" fontId="7" fillId="0" borderId="0" xfId="0" applyFont="1">
      <alignment vertical="center"/>
    </xf>
    <xf numFmtId="0" fontId="0" fillId="3" borderId="0" xfId="0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4" borderId="2" xfId="0" applyFill="1" applyBorder="1" applyAlignment="1">
      <alignment horizontal="center" vertical="center"/>
    </xf>
    <xf numFmtId="0" fontId="0" fillId="0" borderId="2" xfId="0" applyBorder="1">
      <alignment vertical="center"/>
    </xf>
    <xf numFmtId="38" fontId="0" fillId="0" borderId="2" xfId="1" applyFont="1" applyBorder="1">
      <alignment vertical="center"/>
    </xf>
    <xf numFmtId="0" fontId="0" fillId="0" borderId="2" xfId="0" applyFill="1" applyBorder="1">
      <alignment vertical="center"/>
    </xf>
    <xf numFmtId="0" fontId="0" fillId="0" borderId="0" xfId="0" applyNumberFormat="1" applyAlignment="1">
      <alignment vertical="center"/>
    </xf>
    <xf numFmtId="0" fontId="0" fillId="2" borderId="0" xfId="0" applyNumberFormat="1" applyFill="1" applyAlignment="1">
      <alignment vertical="center"/>
    </xf>
    <xf numFmtId="38" fontId="0" fillId="0" borderId="0" xfId="1" applyFont="1" applyAlignment="1">
      <alignment vertical="center"/>
    </xf>
    <xf numFmtId="38" fontId="0" fillId="2" borderId="0" xfId="1" applyFont="1" applyFill="1" applyAlignment="1">
      <alignment vertical="center"/>
    </xf>
    <xf numFmtId="38" fontId="0" fillId="0" borderId="1" xfId="1" applyFont="1" applyBorder="1" applyAlignment="1">
      <alignment vertical="center"/>
    </xf>
    <xf numFmtId="38" fontId="0" fillId="0" borderId="3" xfId="1" applyFont="1" applyBorder="1" applyAlignment="1">
      <alignment vertical="center"/>
    </xf>
    <xf numFmtId="0" fontId="0" fillId="0" borderId="0" xfId="0" applyNumberFormat="1" applyAlignment="1">
      <alignment vertical="center"/>
    </xf>
    <xf numFmtId="0" fontId="4" fillId="2" borderId="0" xfId="0" applyFont="1" applyFill="1" applyAlignment="1">
      <alignment horizontal="center" vertical="center"/>
    </xf>
    <xf numFmtId="0" fontId="5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/>
    </xf>
    <xf numFmtId="176" fontId="6" fillId="0" borderId="1" xfId="1" applyNumberFormat="1" applyFont="1" applyBorder="1" applyAlignment="1">
      <alignment vertical="center"/>
    </xf>
    <xf numFmtId="0" fontId="0" fillId="3" borderId="0" xfId="0" applyFill="1" applyAlignment="1">
      <alignment horizontal="center" vertical="center"/>
    </xf>
    <xf numFmtId="0" fontId="0" fillId="2" borderId="0" xfId="0" applyNumberFormat="1" applyFill="1" applyAlignment="1">
      <alignment vertical="center"/>
    </xf>
    <xf numFmtId="0" fontId="7" fillId="0" borderId="1" xfId="0" applyFont="1" applyBorder="1" applyAlignment="1">
      <alignment horizontal="left" vertical="center"/>
    </xf>
    <xf numFmtId="0" fontId="7" fillId="0" borderId="3" xfId="0" applyFont="1" applyBorder="1" applyAlignment="1">
      <alignment horizontal="lef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7"/>
  <sheetViews>
    <sheetView tabSelected="1" workbookViewId="0"/>
  </sheetViews>
  <sheetFormatPr defaultRowHeight="18.75" x14ac:dyDescent="0.4"/>
  <cols>
    <col min="1" max="1" width="10.125" customWidth="1"/>
    <col min="2" max="2" width="2.375" customWidth="1"/>
    <col min="3" max="3" width="7.875" customWidth="1"/>
    <col min="5" max="5" width="15.625" customWidth="1"/>
    <col min="6" max="6" width="12.5" customWidth="1"/>
    <col min="7" max="7" width="7.875" customWidth="1"/>
    <col min="8" max="8" width="13.875" customWidth="1"/>
    <col min="12" max="12" width="38.25" customWidth="1"/>
  </cols>
  <sheetData>
    <row r="1" spans="1:8" ht="17.100000000000001" customHeight="1" x14ac:dyDescent="0.4">
      <c r="G1" s="1" t="s">
        <v>0</v>
      </c>
      <c r="H1" s="1"/>
    </row>
    <row r="2" spans="1:8" ht="17.100000000000001" customHeight="1" x14ac:dyDescent="0.4">
      <c r="G2" s="1" t="s">
        <v>1</v>
      </c>
      <c r="H2" s="1"/>
    </row>
    <row r="4" spans="1:8" ht="33" x14ac:dyDescent="0.4">
      <c r="A4" s="18" t="s">
        <v>2</v>
      </c>
      <c r="B4" s="18"/>
      <c r="C4" s="18"/>
      <c r="D4" s="18"/>
      <c r="E4" s="18"/>
      <c r="F4" s="18"/>
      <c r="G4" s="18"/>
      <c r="H4" s="18"/>
    </row>
    <row r="6" spans="1:8" ht="24" x14ac:dyDescent="0.4">
      <c r="A6" s="19"/>
      <c r="B6" s="19"/>
      <c r="C6" s="19"/>
      <c r="D6" s="2" t="s">
        <v>3</v>
      </c>
    </row>
    <row r="8" spans="1:8" ht="17.100000000000001" customHeight="1" x14ac:dyDescent="0.4">
      <c r="A8" s="1" t="s">
        <v>4</v>
      </c>
      <c r="B8" s="1"/>
      <c r="C8" s="1"/>
      <c r="G8" s="1" t="s">
        <v>5</v>
      </c>
    </row>
    <row r="9" spans="1:8" ht="17.100000000000001" customHeight="1" x14ac:dyDescent="0.4">
      <c r="A9" s="1" t="s">
        <v>6</v>
      </c>
      <c r="B9" s="1" t="s">
        <v>7</v>
      </c>
      <c r="C9" s="1"/>
      <c r="G9" s="1" t="s">
        <v>8</v>
      </c>
    </row>
    <row r="10" spans="1:8" ht="17.100000000000001" customHeight="1" x14ac:dyDescent="0.4">
      <c r="A10" s="1" t="s">
        <v>9</v>
      </c>
      <c r="B10" s="1" t="s">
        <v>10</v>
      </c>
      <c r="C10" s="1"/>
      <c r="G10" s="1" t="s">
        <v>11</v>
      </c>
    </row>
    <row r="11" spans="1:8" ht="17.100000000000001" customHeight="1" x14ac:dyDescent="0.4">
      <c r="A11" s="1" t="s">
        <v>12</v>
      </c>
      <c r="B11" s="1" t="s">
        <v>10</v>
      </c>
      <c r="C11" s="1"/>
      <c r="G11" s="1" t="s">
        <v>13</v>
      </c>
    </row>
    <row r="12" spans="1:8" ht="17.100000000000001" customHeight="1" x14ac:dyDescent="0.4">
      <c r="A12" s="1" t="s">
        <v>14</v>
      </c>
      <c r="B12" s="1" t="s">
        <v>10</v>
      </c>
      <c r="C12" s="1"/>
    </row>
    <row r="13" spans="1:8" ht="17.100000000000001" customHeight="1" x14ac:dyDescent="0.4">
      <c r="A13" s="1" t="s">
        <v>15</v>
      </c>
      <c r="B13" s="1" t="s">
        <v>10</v>
      </c>
      <c r="C13" s="1"/>
    </row>
    <row r="15" spans="1:8" x14ac:dyDescent="0.4">
      <c r="A15" t="s">
        <v>16</v>
      </c>
    </row>
    <row r="17" spans="1:13" ht="19.5" x14ac:dyDescent="0.4">
      <c r="A17" s="20" t="s">
        <v>17</v>
      </c>
      <c r="B17" s="20"/>
      <c r="C17" s="20"/>
      <c r="D17" s="21">
        <f>H37</f>
        <v>15552</v>
      </c>
      <c r="E17" s="21"/>
    </row>
    <row r="18" spans="1:13" x14ac:dyDescent="0.4">
      <c r="E18" s="3" t="s">
        <v>18</v>
      </c>
    </row>
    <row r="19" spans="1:13" x14ac:dyDescent="0.4">
      <c r="K19" s="4" t="s">
        <v>19</v>
      </c>
    </row>
    <row r="20" spans="1:13" s="6" customFormat="1" x14ac:dyDescent="0.4">
      <c r="A20" s="5" t="s">
        <v>20</v>
      </c>
      <c r="B20" s="22" t="s">
        <v>21</v>
      </c>
      <c r="C20" s="22"/>
      <c r="D20" s="22"/>
      <c r="E20" s="22"/>
      <c r="F20" s="5" t="s">
        <v>22</v>
      </c>
      <c r="G20" s="5" t="s">
        <v>23</v>
      </c>
      <c r="H20" s="5" t="s">
        <v>24</v>
      </c>
      <c r="K20" s="7" t="s">
        <v>20</v>
      </c>
      <c r="L20" s="7" t="s">
        <v>21</v>
      </c>
      <c r="M20" s="7" t="s">
        <v>22</v>
      </c>
    </row>
    <row r="21" spans="1:13" x14ac:dyDescent="0.4">
      <c r="A21" s="11" t="s">
        <v>25</v>
      </c>
      <c r="B21" s="17" t="str">
        <f>IF(A21="","",VLOOKUP(A21,$K$21:$M$32,2,FALSE))</f>
        <v>観葉植物（S）単品レンタル料（月額）</v>
      </c>
      <c r="C21" s="17"/>
      <c r="D21" s="17"/>
      <c r="E21" s="17"/>
      <c r="F21" s="13">
        <f>IF(A21="","",VLOOKUP(A21,$K$21:$M$32,3,FALSE))</f>
        <v>400</v>
      </c>
      <c r="G21" s="13">
        <v>2</v>
      </c>
      <c r="H21" s="13">
        <f>IF(A21="","",F21*G21)</f>
        <v>800</v>
      </c>
      <c r="K21" s="8" t="s">
        <v>25</v>
      </c>
      <c r="L21" s="8" t="s">
        <v>26</v>
      </c>
      <c r="M21" s="9">
        <v>400</v>
      </c>
    </row>
    <row r="22" spans="1:13" x14ac:dyDescent="0.4">
      <c r="A22" s="12" t="s">
        <v>52</v>
      </c>
      <c r="B22" s="23" t="str">
        <f t="shared" ref="B22:B34" si="0">IF(A22="","",VLOOKUP(A22,$K$21:$M$32,2,FALSE))</f>
        <v>観葉植物（L）5鉢レンタル料（月額）</v>
      </c>
      <c r="C22" s="23"/>
      <c r="D22" s="23"/>
      <c r="E22" s="23"/>
      <c r="F22" s="14">
        <f t="shared" ref="F22:F34" si="1">IF(A22="","",VLOOKUP(A22,$K$21:$M$32,3,FALSE))</f>
        <v>6800</v>
      </c>
      <c r="G22" s="14">
        <v>2</v>
      </c>
      <c r="H22" s="14">
        <f t="shared" ref="H22:H34" si="2">IF(A22="","",F22*G22)</f>
        <v>13600</v>
      </c>
      <c r="K22" s="8" t="s">
        <v>28</v>
      </c>
      <c r="L22" s="8" t="s">
        <v>29</v>
      </c>
      <c r="M22" s="9">
        <v>1000</v>
      </c>
    </row>
    <row r="23" spans="1:13" x14ac:dyDescent="0.4">
      <c r="A23" s="11"/>
      <c r="B23" s="17" t="str">
        <f t="shared" si="0"/>
        <v/>
      </c>
      <c r="C23" s="17"/>
      <c r="D23" s="17"/>
      <c r="E23" s="17"/>
      <c r="F23" s="13" t="str">
        <f t="shared" si="1"/>
        <v/>
      </c>
      <c r="G23" s="13"/>
      <c r="H23" s="13" t="str">
        <f t="shared" si="2"/>
        <v/>
      </c>
      <c r="K23" s="8" t="s">
        <v>30</v>
      </c>
      <c r="L23" s="8" t="s">
        <v>31</v>
      </c>
      <c r="M23" s="9">
        <v>1500</v>
      </c>
    </row>
    <row r="24" spans="1:13" x14ac:dyDescent="0.4">
      <c r="A24" s="12"/>
      <c r="B24" s="23" t="str">
        <f t="shared" si="0"/>
        <v/>
      </c>
      <c r="C24" s="23"/>
      <c r="D24" s="23"/>
      <c r="E24" s="23"/>
      <c r="F24" s="14" t="str">
        <f t="shared" si="1"/>
        <v/>
      </c>
      <c r="G24" s="14"/>
      <c r="H24" s="14" t="str">
        <f t="shared" si="2"/>
        <v/>
      </c>
      <c r="K24" s="8" t="s">
        <v>32</v>
      </c>
      <c r="L24" s="8" t="s">
        <v>33</v>
      </c>
      <c r="M24" s="9">
        <v>2500</v>
      </c>
    </row>
    <row r="25" spans="1:13" x14ac:dyDescent="0.4">
      <c r="A25" s="11"/>
      <c r="B25" s="17" t="str">
        <f t="shared" si="0"/>
        <v/>
      </c>
      <c r="C25" s="17"/>
      <c r="D25" s="17"/>
      <c r="E25" s="17"/>
      <c r="F25" s="13" t="str">
        <f t="shared" si="1"/>
        <v/>
      </c>
      <c r="G25" s="13"/>
      <c r="H25" s="13" t="str">
        <f t="shared" si="2"/>
        <v/>
      </c>
      <c r="K25" s="8" t="s">
        <v>34</v>
      </c>
      <c r="L25" s="8" t="s">
        <v>35</v>
      </c>
      <c r="M25" s="9">
        <v>1000</v>
      </c>
    </row>
    <row r="26" spans="1:13" x14ac:dyDescent="0.4">
      <c r="A26" s="12"/>
      <c r="B26" s="23" t="str">
        <f t="shared" si="0"/>
        <v/>
      </c>
      <c r="C26" s="23"/>
      <c r="D26" s="23"/>
      <c r="E26" s="23"/>
      <c r="F26" s="14" t="str">
        <f t="shared" si="1"/>
        <v/>
      </c>
      <c r="G26" s="14"/>
      <c r="H26" s="14" t="str">
        <f t="shared" si="2"/>
        <v/>
      </c>
      <c r="K26" s="8" t="s">
        <v>36</v>
      </c>
      <c r="L26" s="8" t="s">
        <v>37</v>
      </c>
      <c r="M26" s="9">
        <v>1700</v>
      </c>
    </row>
    <row r="27" spans="1:13" x14ac:dyDescent="0.4">
      <c r="A27" s="11"/>
      <c r="B27" s="17" t="str">
        <f t="shared" si="0"/>
        <v/>
      </c>
      <c r="C27" s="17"/>
      <c r="D27" s="17"/>
      <c r="E27" s="17"/>
      <c r="F27" s="13" t="str">
        <f t="shared" si="1"/>
        <v/>
      </c>
      <c r="G27" s="13"/>
      <c r="H27" s="13" t="str">
        <f t="shared" si="2"/>
        <v/>
      </c>
      <c r="K27" s="8" t="s">
        <v>38</v>
      </c>
      <c r="L27" s="8" t="s">
        <v>39</v>
      </c>
      <c r="M27" s="9">
        <v>2700</v>
      </c>
    </row>
    <row r="28" spans="1:13" x14ac:dyDescent="0.4">
      <c r="A28" s="12"/>
      <c r="B28" s="23" t="str">
        <f t="shared" si="0"/>
        <v/>
      </c>
      <c r="C28" s="23"/>
      <c r="D28" s="23"/>
      <c r="E28" s="23"/>
      <c r="F28" s="14" t="str">
        <f t="shared" si="1"/>
        <v/>
      </c>
      <c r="G28" s="14"/>
      <c r="H28" s="14" t="str">
        <f t="shared" si="2"/>
        <v/>
      </c>
      <c r="K28" s="8" t="s">
        <v>40</v>
      </c>
      <c r="L28" s="8" t="s">
        <v>41</v>
      </c>
      <c r="M28" s="9">
        <v>4500</v>
      </c>
    </row>
    <row r="29" spans="1:13" x14ac:dyDescent="0.4">
      <c r="A29" s="11"/>
      <c r="B29" s="17" t="str">
        <f t="shared" si="0"/>
        <v/>
      </c>
      <c r="C29" s="17"/>
      <c r="D29" s="17"/>
      <c r="E29" s="17"/>
      <c r="F29" s="13" t="str">
        <f t="shared" si="1"/>
        <v/>
      </c>
      <c r="G29" s="13"/>
      <c r="H29" s="13" t="str">
        <f t="shared" si="2"/>
        <v/>
      </c>
      <c r="K29" s="8" t="s">
        <v>42</v>
      </c>
      <c r="L29" s="8" t="s">
        <v>43</v>
      </c>
      <c r="M29" s="9">
        <v>4000</v>
      </c>
    </row>
    <row r="30" spans="1:13" x14ac:dyDescent="0.4">
      <c r="A30" s="12"/>
      <c r="B30" s="23" t="str">
        <f t="shared" si="0"/>
        <v/>
      </c>
      <c r="C30" s="23"/>
      <c r="D30" s="23"/>
      <c r="E30" s="23"/>
      <c r="F30" s="14" t="str">
        <f t="shared" si="1"/>
        <v/>
      </c>
      <c r="G30" s="14"/>
      <c r="H30" s="14" t="str">
        <f t="shared" si="2"/>
        <v/>
      </c>
      <c r="K30" s="10" t="s">
        <v>27</v>
      </c>
      <c r="L30" s="8" t="s">
        <v>44</v>
      </c>
      <c r="M30" s="9">
        <v>6800</v>
      </c>
    </row>
    <row r="31" spans="1:13" x14ac:dyDescent="0.4">
      <c r="A31" s="11"/>
      <c r="B31" s="17" t="str">
        <f t="shared" si="0"/>
        <v/>
      </c>
      <c r="C31" s="17"/>
      <c r="D31" s="17"/>
      <c r="E31" s="17"/>
      <c r="F31" s="13" t="str">
        <f t="shared" si="1"/>
        <v/>
      </c>
      <c r="G31" s="13"/>
      <c r="H31" s="13" t="str">
        <f t="shared" si="2"/>
        <v/>
      </c>
      <c r="K31" s="10" t="s">
        <v>45</v>
      </c>
      <c r="L31" s="8" t="s">
        <v>46</v>
      </c>
      <c r="M31" s="9">
        <v>7000</v>
      </c>
    </row>
    <row r="32" spans="1:13" x14ac:dyDescent="0.4">
      <c r="A32" s="12"/>
      <c r="B32" s="23" t="str">
        <f t="shared" si="0"/>
        <v/>
      </c>
      <c r="C32" s="23"/>
      <c r="D32" s="23"/>
      <c r="E32" s="23"/>
      <c r="F32" s="14" t="str">
        <f t="shared" si="1"/>
        <v/>
      </c>
      <c r="G32" s="14"/>
      <c r="H32" s="14" t="str">
        <f t="shared" si="2"/>
        <v/>
      </c>
      <c r="K32" s="10" t="s">
        <v>47</v>
      </c>
      <c r="L32" s="8" t="s">
        <v>48</v>
      </c>
      <c r="M32" s="9">
        <v>10000</v>
      </c>
    </row>
    <row r="33" spans="1:8" x14ac:dyDescent="0.4">
      <c r="A33" s="11"/>
      <c r="B33" s="17" t="str">
        <f t="shared" si="0"/>
        <v/>
      </c>
      <c r="C33" s="17"/>
      <c r="D33" s="17"/>
      <c r="E33" s="17"/>
      <c r="F33" s="13" t="str">
        <f t="shared" si="1"/>
        <v/>
      </c>
      <c r="G33" s="13"/>
      <c r="H33" s="13" t="str">
        <f t="shared" si="2"/>
        <v/>
      </c>
    </row>
    <row r="34" spans="1:8" x14ac:dyDescent="0.4">
      <c r="A34" s="12"/>
      <c r="B34" s="23" t="str">
        <f t="shared" si="0"/>
        <v/>
      </c>
      <c r="C34" s="23"/>
      <c r="D34" s="23"/>
      <c r="E34" s="23"/>
      <c r="F34" s="14" t="str">
        <f t="shared" si="1"/>
        <v/>
      </c>
      <c r="G34" s="14"/>
      <c r="H34" s="14" t="str">
        <f t="shared" si="2"/>
        <v/>
      </c>
    </row>
    <row r="35" spans="1:8" x14ac:dyDescent="0.4">
      <c r="F35" s="24" t="s">
        <v>49</v>
      </c>
      <c r="G35" s="24"/>
      <c r="H35" s="15">
        <f>SUM(H21:H34)</f>
        <v>14400</v>
      </c>
    </row>
    <row r="36" spans="1:8" x14ac:dyDescent="0.4">
      <c r="F36" s="25" t="s">
        <v>50</v>
      </c>
      <c r="G36" s="25"/>
      <c r="H36" s="16">
        <f>ROUNDDOWN(H35*0.08,0)</f>
        <v>1152</v>
      </c>
    </row>
    <row r="37" spans="1:8" x14ac:dyDescent="0.4">
      <c r="F37" s="25" t="s">
        <v>51</v>
      </c>
      <c r="G37" s="25"/>
      <c r="H37" s="16">
        <f>SUM(H35:H36)</f>
        <v>15552</v>
      </c>
    </row>
  </sheetData>
  <mergeCells count="22">
    <mergeCell ref="B34:E34"/>
    <mergeCell ref="F35:G35"/>
    <mergeCell ref="F36:G36"/>
    <mergeCell ref="F37:G37"/>
    <mergeCell ref="B28:E28"/>
    <mergeCell ref="B29:E29"/>
    <mergeCell ref="B30:E30"/>
    <mergeCell ref="B31:E31"/>
    <mergeCell ref="B32:E32"/>
    <mergeCell ref="B33:E33"/>
    <mergeCell ref="B27:E27"/>
    <mergeCell ref="A4:H4"/>
    <mergeCell ref="A6:C6"/>
    <mergeCell ref="A17:C17"/>
    <mergeCell ref="D17:E17"/>
    <mergeCell ref="B20:E20"/>
    <mergeCell ref="B21:E21"/>
    <mergeCell ref="B22:E22"/>
    <mergeCell ref="B23:E23"/>
    <mergeCell ref="B24:E24"/>
    <mergeCell ref="B25:E25"/>
    <mergeCell ref="B26:E26"/>
  </mergeCells>
  <phoneticPr fontId="2"/>
  <pageMargins left="0.7" right="0.7" top="0.75" bottom="0.75" header="0.3" footer="0.3"/>
  <pageSetup paperSize="9" orientation="portrait" horizontalDpi="4294967294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Taro Gihyo</dc:creator>
  <cp:lastModifiedBy>Taro Gihyo</cp:lastModifiedBy>
  <dcterms:created xsi:type="dcterms:W3CDTF">2017-01-12T04:57:00Z</dcterms:created>
  <dcterms:modified xsi:type="dcterms:W3CDTF">2017-02-01T00:25:48Z</dcterms:modified>
</cp:coreProperties>
</file>