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3_ncr:1_{F8E43867-8E19-4F89-A2C8-BB44CDA60C19}" xr6:coauthVersionLast="36" xr6:coauthVersionMax="36" xr10:uidLastSave="{00000000-0000-0000-0000-000000000000}"/>
  <bookViews>
    <workbookView xWindow="0" yWindow="0" windowWidth="11970" windowHeight="5505" activeTab="1" xr2:uid="{F9F0207A-BFBF-488B-9800-51999276BF2A}"/>
  </bookViews>
  <sheets>
    <sheet name="前" sheetId="1" r:id="rId1"/>
    <sheet name="後" sheetId="3" r:id="rId2"/>
    <sheet name="商品リスト" sheetId="2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C2" i="3"/>
  <c r="E2" i="3" s="1"/>
  <c r="B3" i="3"/>
  <c r="C3" i="3"/>
  <c r="E3" i="3" s="1"/>
  <c r="B4" i="3"/>
  <c r="C4" i="3"/>
  <c r="E4" i="3" s="1"/>
  <c r="B5" i="3"/>
  <c r="C5" i="3"/>
  <c r="E5" i="3" s="1"/>
  <c r="C5" i="1"/>
  <c r="E5" i="1" s="1"/>
  <c r="B5" i="1"/>
  <c r="C4" i="1"/>
  <c r="E4" i="1" s="1"/>
  <c r="B4" i="1"/>
  <c r="C3" i="1"/>
  <c r="E3" i="1" s="1"/>
  <c r="B3" i="1"/>
  <c r="C2" i="1"/>
  <c r="E2" i="1" s="1"/>
  <c r="B2" i="1"/>
</calcChain>
</file>

<file path=xl/sharedStrings.xml><?xml version="1.0" encoding="utf-8"?>
<sst xmlns="http://schemas.openxmlformats.org/spreadsheetml/2006/main" count="40" uniqueCount="27">
  <si>
    <t>品番</t>
    <rPh sb="0" eb="2">
      <t>ヒンバン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</si>
  <si>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</si>
  <si>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</si>
  <si>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</si>
  <si>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</si>
  <si>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A01</t>
    <phoneticPr fontId="3"/>
  </si>
  <si>
    <t>K01</t>
    <phoneticPr fontId="3"/>
  </si>
  <si>
    <t>B05</t>
    <phoneticPr fontId="3"/>
  </si>
  <si>
    <t>タイルカーペット（グリーン）</t>
    <phoneticPr fontId="3"/>
  </si>
  <si>
    <t>B05</t>
  </si>
  <si>
    <t>タイルカーペット（ベビーピンク）</t>
    <phoneticPr fontId="3"/>
  </si>
  <si>
    <t>B04</t>
  </si>
  <si>
    <t>タイルカーペット（ブラウン）</t>
    <phoneticPr fontId="3"/>
  </si>
  <si>
    <t>B03</t>
  </si>
  <si>
    <t>抗菌・防臭・防カビ加工カーペット</t>
    <rPh sb="0" eb="2">
      <t>コウキン</t>
    </rPh>
    <rPh sb="3" eb="5">
      <t>ボウシュウ</t>
    </rPh>
    <rPh sb="6" eb="7">
      <t>ボウ</t>
    </rPh>
    <rPh sb="9" eb="11">
      <t>カコウ</t>
    </rPh>
    <phoneticPr fontId="3"/>
  </si>
  <si>
    <t>B02</t>
  </si>
  <si>
    <t>アクセントラグ（50cm×120cm）</t>
    <phoneticPr fontId="3"/>
  </si>
  <si>
    <t>B01</t>
    <phoneticPr fontId="3"/>
  </si>
  <si>
    <t>ランドリーラック（収納ケース付き）</t>
    <rPh sb="9" eb="11">
      <t>シュウノウ</t>
    </rPh>
    <rPh sb="14" eb="15">
      <t>ツ</t>
    </rPh>
    <phoneticPr fontId="3"/>
  </si>
  <si>
    <t>K02</t>
    <phoneticPr fontId="3"/>
  </si>
  <si>
    <t>水切りラック（40cm～65cm）</t>
    <rPh sb="0" eb="2">
      <t>ミズキ</t>
    </rPh>
    <phoneticPr fontId="3"/>
  </si>
  <si>
    <t>クローゼット収納ワゴンタイプ</t>
    <rPh sb="6" eb="8">
      <t>シュウノウ</t>
    </rPh>
    <phoneticPr fontId="3"/>
  </si>
  <si>
    <t>A03</t>
  </si>
  <si>
    <t>クローゼット用チェスト</t>
    <rPh sb="6" eb="7">
      <t>ヨウ</t>
    </rPh>
    <phoneticPr fontId="3"/>
  </si>
  <si>
    <t>A02</t>
  </si>
  <si>
    <t>押入れラック</t>
    <rPh sb="0" eb="2">
      <t>オシイ</t>
    </rPh>
    <phoneticPr fontId="3"/>
  </si>
  <si>
    <t>A02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</si>
</sst>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>
      <alignment vertical="center"/>
    </xf>
    <xf numFmtId="38" fontId="6" fillId="3" borderId="1" xfId="1" applyFont="1" applyFill="1" applyBorder="1">
      <alignment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0" fontId="4" fillId="0" borderId="0" xfId="2">
      <alignment vertical="center"/>
    </xf>
    <xf numFmtId="0" fontId="6" fillId="4" borderId="2" xfId="2" applyFont="1" applyFill="1" applyBorder="1" applyAlignment="1">
      <alignment horizontal="center" vertical="center"/>
    </xf>
    <xf numFmtId="0" fontId="7" fillId="0" borderId="0" xfId="2" applyFont="1">
      <alignment vertical="center"/>
    </xf>
    <xf numFmtId="0" fontId="6" fillId="0" borderId="2" xfId="2" applyFont="1" applyBorder="1" applyAlignment="1">
      <alignment horizontal="center" vertical="center"/>
    </xf>
    <xf numFmtId="0" fontId="6" fillId="0" borderId="2" xfId="2" applyFont="1" applyBorder="1">
      <alignment vertical="center"/>
    </xf>
    <xf numFmtId="38" fontId="6" fillId="0" borderId="2" xfId="3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3" borderId="1" xfId="2" applyFont="1" applyFill="1" applyBorder="1">
      <alignment vertical="center"/>
    </xf>
    <xf numFmtId="38" fontId="6" fillId="3" borderId="1" xfId="3" applyFont="1" applyFill="1" applyBorder="1">
      <alignment vertical="center"/>
    </xf>
    <xf numFmtId="0" fontId="6" fillId="0" borderId="1" xfId="2" applyFont="1" applyBorder="1">
      <alignment vertical="center"/>
    </xf>
    <xf numFmtId="38" fontId="6" fillId="0" borderId="1" xfId="3" applyFont="1" applyBorder="1">
      <alignment vertical="center"/>
    </xf>
  </cellXfs>
  <cellStyles count="4">
    <cellStyle name="桁区切り" xfId="1" builtinId="6"/>
    <cellStyle name="桁区切り 2" xfId="3" xr:uid="{D7020668-5BC2-4D0F-926A-55FEC21F6C30}"/>
    <cellStyle name="標準" xfId="0" builtinId="0"/>
    <cellStyle name="標準 2" xfId="2" xr:uid="{28B7BCC3-C86A-4C54-AF8A-D8A43C8C83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6A1E2-38C7-4B77-B5FD-E5E32363ECCD}">
  <dimension ref="A1:E5"/>
  <sheetViews>
    <sheetView workbookViewId="0">
      <selection activeCell="B5" sqref="B5"/>
    </sheetView>
  </sheetViews>
  <sheetFormatPr defaultRowHeight="18.75" customHeight="1" x14ac:dyDescent="0.4"/>
  <cols>
    <col min="2" max="2" width="31.875" bestFit="1" customWidth="1"/>
    <col min="3" max="5" width="10.75" customWidth="1"/>
  </cols>
  <sheetData>
    <row r="1" spans="1:5" ht="18.7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8.75" customHeight="1" x14ac:dyDescent="0.4">
      <c r="A2" s="2" t="s">
        <v>5</v>
      </c>
      <c r="B2" s="3" t="str">
        <f>IF(A2="","",VLOOKUP(A2,商品リスト!$A$2:$C$11,2,FALSE))</f>
        <v>押入れラック</v>
      </c>
      <c r="C2" s="4">
        <f>VLOOKUP(A2,商品リスト!$A$2:$C$11,3,FALSE)</f>
        <v>3800</v>
      </c>
      <c r="D2" s="5">
        <v>2</v>
      </c>
      <c r="E2" s="6">
        <f>C2*D2</f>
        <v>7600</v>
      </c>
    </row>
    <row r="3" spans="1:5" ht="18.75" customHeight="1" x14ac:dyDescent="0.4">
      <c r="A3" s="2" t="s">
        <v>6</v>
      </c>
      <c r="B3" s="3" t="str">
        <f>IF(A3="","",VLOOKUP(A3,商品リスト!$A$2:$C$11,2,FALSE))</f>
        <v>水切りラック（40cm～65cm）</v>
      </c>
      <c r="C3" s="4">
        <f>VLOOKUP(A3,商品リスト!$A$2:$C$11,3,FALSE)</f>
        <v>3980</v>
      </c>
      <c r="D3" s="5">
        <v>1</v>
      </c>
      <c r="E3" s="6">
        <f t="shared" ref="E3:E4" si="0">C3*D3</f>
        <v>3980</v>
      </c>
    </row>
    <row r="4" spans="1:5" ht="18.75" customHeight="1" x14ac:dyDescent="0.4">
      <c r="A4" s="2" t="s">
        <v>7</v>
      </c>
      <c r="B4" s="3" t="str">
        <f>IF(A4="","",VLOOKUP(A4,商品リスト!$A$2:$C$11,2,FALSE))</f>
        <v>タイルカーペット（グリーン）</v>
      </c>
      <c r="C4" s="4">
        <f>VLOOKUP(A4,商品リスト!$A$2:$C$11,3,FALSE)</f>
        <v>1500</v>
      </c>
      <c r="D4" s="5">
        <v>15</v>
      </c>
      <c r="E4" s="6">
        <f t="shared" si="0"/>
        <v>22500</v>
      </c>
    </row>
    <row r="5" spans="1:5" ht="18.75" customHeight="1" x14ac:dyDescent="0.4">
      <c r="A5" s="2"/>
      <c r="B5" s="3" t="e">
        <f>VLOOKUP(A5,商品リスト!$A$2:$C$11,2,FALSE)</f>
        <v>#N/A</v>
      </c>
      <c r="C5" s="4" t="e">
        <f>VLOOKUP(A5,商品リスト!$A$2:$C$11,3,FALSE)</f>
        <v>#N/A</v>
      </c>
      <c r="D5" s="5"/>
      <c r="E5" s="6" t="e">
        <f>C5*D5</f>
        <v>#N/A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8348B-BD5F-44CC-9AFA-CB50DA354CC7}">
  <dimension ref="A1:E5"/>
  <sheetViews>
    <sheetView tabSelected="1" workbookViewId="0">
      <selection activeCell="B5" sqref="B5"/>
    </sheetView>
  </sheetViews>
  <sheetFormatPr defaultRowHeight="18.75" customHeight="1" x14ac:dyDescent="0.4"/>
  <cols>
    <col min="1" max="1" width="9" style="9"/>
    <col min="2" max="2" width="31.875" style="9" bestFit="1" customWidth="1"/>
    <col min="3" max="5" width="10.75" style="9" customWidth="1"/>
    <col min="6" max="16384" width="9" style="9"/>
  </cols>
  <sheetData>
    <row r="1" spans="1:5" ht="18.75" customHeight="1" x14ac:dyDescent="0.4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</row>
    <row r="2" spans="1:5" ht="18.75" customHeight="1" x14ac:dyDescent="0.4">
      <c r="A2" s="14" t="s">
        <v>5</v>
      </c>
      <c r="B2" s="15" t="str">
        <f>IF(A2="","",VLOOKUP(A2,商品リスト!$A$2:$C$11,2,FALSE))</f>
        <v>押入れラック</v>
      </c>
      <c r="C2" s="16">
        <f>VLOOKUP(A2,商品リスト!$A$2:$C$11,3,FALSE)</f>
        <v>3800</v>
      </c>
      <c r="D2" s="17">
        <v>2</v>
      </c>
      <c r="E2" s="18">
        <f>C2*D2</f>
        <v>7600</v>
      </c>
    </row>
    <row r="3" spans="1:5" ht="18.75" customHeight="1" x14ac:dyDescent="0.4">
      <c r="A3" s="14" t="s">
        <v>6</v>
      </c>
      <c r="B3" s="15" t="str">
        <f>IF(A3="","",VLOOKUP(A3,商品リスト!$A$2:$C$11,2,FALSE))</f>
        <v>水切りラック（40cm～65cm）</v>
      </c>
      <c r="C3" s="16">
        <f>VLOOKUP(A3,商品リスト!$A$2:$C$11,3,FALSE)</f>
        <v>3980</v>
      </c>
      <c r="D3" s="17">
        <v>1</v>
      </c>
      <c r="E3" s="18">
        <f>C3*D3</f>
        <v>3980</v>
      </c>
    </row>
    <row r="4" spans="1:5" ht="18.75" customHeight="1" x14ac:dyDescent="0.4">
      <c r="A4" s="14" t="s">
        <v>7</v>
      </c>
      <c r="B4" s="15" t="str">
        <f>IF(A4="","",VLOOKUP(A4,商品リスト!$A$2:$C$11,2,FALSE))</f>
        <v>タイルカーペット（グリーン）</v>
      </c>
      <c r="C4" s="16">
        <f>VLOOKUP(A4,商品リスト!$A$2:$C$11,3,FALSE)</f>
        <v>1500</v>
      </c>
      <c r="D4" s="17">
        <v>15</v>
      </c>
      <c r="E4" s="18">
        <f>C4*D4</f>
        <v>22500</v>
      </c>
    </row>
    <row r="5" spans="1:5" ht="18.75" customHeight="1" x14ac:dyDescent="0.4">
      <c r="A5" s="14" t="s">
        <v>26</v>
      </c>
      <c r="B5" s="15" t="str">
        <f>VLOOKUP(A5,商品リスト!$A$2:$C$11,2,FALSE)</f>
        <v>クローゼット用チェスト</v>
      </c>
      <c r="C5" s="16">
        <f>VLOOKUP(A5,商品リスト!$A$2:$C$11,3,FALSE)</f>
        <v>7800</v>
      </c>
      <c r="D5" s="17"/>
      <c r="E5" s="18">
        <f>C5*D5</f>
        <v>0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2C52-6EED-4EB5-8C5D-6BF331AFF3B3}">
  <dimension ref="A1:C11"/>
  <sheetViews>
    <sheetView workbookViewId="0">
      <selection activeCell="D10" sqref="D10"/>
    </sheetView>
  </sheetViews>
  <sheetFormatPr defaultRowHeight="13.5" x14ac:dyDescent="0.4"/>
  <cols>
    <col min="1" max="1" width="9" style="7"/>
    <col min="2" max="2" width="37" style="7" bestFit="1" customWidth="1"/>
    <col min="3" max="16384" width="9" style="7"/>
  </cols>
  <sheetData>
    <row r="1" spans="1:3" s="9" customFormat="1" ht="18.75" customHeight="1" x14ac:dyDescent="0.4">
      <c r="A1" s="8" t="s">
        <v>0</v>
      </c>
      <c r="B1" s="8" t="s">
        <v>1</v>
      </c>
      <c r="C1" s="8" t="s">
        <v>2</v>
      </c>
    </row>
    <row r="2" spans="1:3" s="9" customFormat="1" ht="18.75" customHeight="1" x14ac:dyDescent="0.4">
      <c r="A2" s="10" t="s">
        <v>5</v>
      </c>
      <c r="B2" s="11" t="s">
        <v>25</v>
      </c>
      <c r="C2" s="12">
        <v>3800</v>
      </c>
    </row>
    <row r="3" spans="1:3" s="9" customFormat="1" ht="18.75" customHeight="1" x14ac:dyDescent="0.4">
      <c r="A3" s="10" t="s">
        <v>24</v>
      </c>
      <c r="B3" s="11" t="s">
        <v>23</v>
      </c>
      <c r="C3" s="12">
        <v>7800</v>
      </c>
    </row>
    <row r="4" spans="1:3" s="9" customFormat="1" ht="18.75" customHeight="1" x14ac:dyDescent="0.4">
      <c r="A4" s="10" t="s">
        <v>22</v>
      </c>
      <c r="B4" s="11" t="s">
        <v>21</v>
      </c>
      <c r="C4" s="12">
        <v>4900</v>
      </c>
    </row>
    <row r="5" spans="1:3" s="9" customFormat="1" ht="18.75" customHeight="1" x14ac:dyDescent="0.4">
      <c r="A5" s="10" t="s">
        <v>6</v>
      </c>
      <c r="B5" s="11" t="s">
        <v>20</v>
      </c>
      <c r="C5" s="12">
        <v>3980</v>
      </c>
    </row>
    <row r="6" spans="1:3" s="9" customFormat="1" ht="18.75" customHeight="1" x14ac:dyDescent="0.4">
      <c r="A6" s="10" t="s">
        <v>19</v>
      </c>
      <c r="B6" s="11" t="s">
        <v>18</v>
      </c>
      <c r="C6" s="12">
        <v>8000</v>
      </c>
    </row>
    <row r="7" spans="1:3" s="9" customFormat="1" ht="18.75" customHeight="1" x14ac:dyDescent="0.4">
      <c r="A7" s="10" t="s">
        <v>17</v>
      </c>
      <c r="B7" s="11" t="s">
        <v>16</v>
      </c>
      <c r="C7" s="12">
        <v>2900</v>
      </c>
    </row>
    <row r="8" spans="1:3" s="9" customFormat="1" ht="18.75" customHeight="1" x14ac:dyDescent="0.4">
      <c r="A8" s="10" t="s">
        <v>15</v>
      </c>
      <c r="B8" s="11" t="s">
        <v>14</v>
      </c>
      <c r="C8" s="12">
        <v>10500</v>
      </c>
    </row>
    <row r="9" spans="1:3" s="9" customFormat="1" ht="18.75" customHeight="1" x14ac:dyDescent="0.4">
      <c r="A9" s="10" t="s">
        <v>13</v>
      </c>
      <c r="B9" s="11" t="s">
        <v>12</v>
      </c>
      <c r="C9" s="12">
        <v>1500</v>
      </c>
    </row>
    <row r="10" spans="1:3" s="9" customFormat="1" ht="18.75" customHeight="1" x14ac:dyDescent="0.4">
      <c r="A10" s="10" t="s">
        <v>11</v>
      </c>
      <c r="B10" s="11" t="s">
        <v>10</v>
      </c>
      <c r="C10" s="12">
        <v>1500</v>
      </c>
    </row>
    <row r="11" spans="1:3" s="9" customFormat="1" ht="18.75" customHeight="1" x14ac:dyDescent="0.4">
      <c r="A11" s="10" t="s">
        <v>9</v>
      </c>
      <c r="B11" s="11" t="s">
        <v>8</v>
      </c>
      <c r="C11" s="12">
        <v>1500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2018-08-22T04:13:07Z</dcterms:created>
  <dcterms:modified xsi:type="dcterms:W3CDTF">2018-08-22T05:25:37Z</dcterms:modified>
</cp:coreProperties>
</file>