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著書・総説・解説\「リスク解析入門」\提出Ex\"/>
    </mc:Choice>
  </mc:AlternateContent>
  <xr:revisionPtr revIDLastSave="0" documentId="13_ncr:1_{5D784744-4CE8-4F1B-BFC9-06B446D6F9A7}" xr6:coauthVersionLast="47" xr6:coauthVersionMax="47" xr10:uidLastSave="{00000000-0000-0000-0000-000000000000}"/>
  <bookViews>
    <workbookView xWindow="-108" yWindow="-108" windowWidth="23256" windowHeight="12456" firstSheet="1" activeTab="5" xr2:uid="{B84813AD-952B-4B47-824F-6CA310CB5812}"/>
  </bookViews>
  <sheets>
    <sheet name="Ex10-1 OC norm" sheetId="4" r:id="rId1"/>
    <sheet name="Ex10-2 Acceptance#" sheetId="3" r:id="rId2"/>
    <sheet name="Ex10-3 Sample size" sheetId="2" r:id="rId3"/>
    <sheet name="Ex10-4 Log normal" sheetId="6" r:id="rId4"/>
    <sheet name="Ex10-5 Pois" sheetId="7" r:id="rId5"/>
    <sheet name="Ex10-6 Lognorm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8" l="1"/>
  <c r="B7" i="8"/>
  <c r="E3" i="8"/>
  <c r="H3" i="8"/>
  <c r="H4" i="8" s="1"/>
  <c r="E6" i="8"/>
  <c r="F6" i="8" s="1"/>
  <c r="A8" i="8"/>
  <c r="A9" i="8" s="1"/>
  <c r="B9" i="8" l="1"/>
  <c r="A10" i="8"/>
  <c r="C9" i="8"/>
  <c r="C8" i="8"/>
  <c r="C7" i="8"/>
  <c r="H1" i="7"/>
  <c r="H2" i="7" s="1"/>
  <c r="H5" i="7"/>
  <c r="B7" i="7"/>
  <c r="A8" i="7"/>
  <c r="B10" i="8" l="1"/>
  <c r="C10" i="8" s="1"/>
  <c r="A11" i="8"/>
  <c r="D8" i="8"/>
  <c r="E8" i="8"/>
  <c r="F8" i="8"/>
  <c r="D9" i="8"/>
  <c r="E9" i="8"/>
  <c r="F9" i="8"/>
  <c r="F7" i="8"/>
  <c r="E7" i="8"/>
  <c r="D7" i="8"/>
  <c r="C7" i="7"/>
  <c r="D7" i="7"/>
  <c r="F7" i="7" s="1"/>
  <c r="E7" i="7"/>
  <c r="B8" i="7"/>
  <c r="A9" i="7"/>
  <c r="I5" i="7"/>
  <c r="D1" i="6"/>
  <c r="D2" i="6" s="1"/>
  <c r="B10" i="6"/>
  <c r="D10" i="6" s="1"/>
  <c r="A11" i="6"/>
  <c r="B11" i="6" s="1"/>
  <c r="C11" i="6" s="1"/>
  <c r="A12" i="6"/>
  <c r="B12" i="6" s="1"/>
  <c r="C12" i="6" s="1"/>
  <c r="F10" i="8" l="1"/>
  <c r="E10" i="8"/>
  <c r="D10" i="8"/>
  <c r="A12" i="8"/>
  <c r="B12" i="8" s="1"/>
  <c r="C12" i="8" s="1"/>
  <c r="B11" i="8"/>
  <c r="C11" i="8" s="1"/>
  <c r="F11" i="8"/>
  <c r="E11" i="8"/>
  <c r="D11" i="8"/>
  <c r="I7" i="7"/>
  <c r="B9" i="7"/>
  <c r="A10" i="7"/>
  <c r="C8" i="7"/>
  <c r="D8" i="7"/>
  <c r="F8" i="7" s="1"/>
  <c r="G7" i="7"/>
  <c r="H7" i="7"/>
  <c r="D11" i="6"/>
  <c r="E11" i="6"/>
  <c r="A13" i="6"/>
  <c r="E12" i="6"/>
  <c r="D12" i="6"/>
  <c r="E10" i="6"/>
  <c r="C10" i="6"/>
  <c r="E7" i="2"/>
  <c r="C6" i="4"/>
  <c r="D6" i="4"/>
  <c r="B7" i="4"/>
  <c r="C7" i="4" s="1"/>
  <c r="G8" i="4"/>
  <c r="C6" i="3"/>
  <c r="D6" i="3"/>
  <c r="E6" i="3"/>
  <c r="F6" i="3"/>
  <c r="B7" i="3"/>
  <c r="F7" i="3" s="1"/>
  <c r="C7" i="3"/>
  <c r="C6" i="2"/>
  <c r="D6" i="2"/>
  <c r="E6" i="2"/>
  <c r="B7" i="2"/>
  <c r="C7" i="2" s="1"/>
  <c r="A16" i="2"/>
  <c r="A13" i="8" l="1"/>
  <c r="B13" i="8" s="1"/>
  <c r="A14" i="8"/>
  <c r="B14" i="8" s="1"/>
  <c r="C13" i="8"/>
  <c r="D12" i="8"/>
  <c r="E12" i="8"/>
  <c r="F12" i="8"/>
  <c r="G8" i="7"/>
  <c r="H8" i="7"/>
  <c r="I8" i="7"/>
  <c r="E8" i="7"/>
  <c r="B10" i="7"/>
  <c r="A11" i="7"/>
  <c r="D9" i="7"/>
  <c r="F9" i="7" s="1"/>
  <c r="E9" i="7"/>
  <c r="C9" i="7"/>
  <c r="A14" i="6"/>
  <c r="B13" i="6"/>
  <c r="B8" i="4"/>
  <c r="D7" i="4"/>
  <c r="B8" i="3"/>
  <c r="D7" i="3"/>
  <c r="E7" i="3"/>
  <c r="B8" i="2"/>
  <c r="D7" i="2"/>
  <c r="A15" i="8" l="1"/>
  <c r="B15" i="8" s="1"/>
  <c r="C14" i="8"/>
  <c r="D13" i="8"/>
  <c r="E13" i="8"/>
  <c r="F13" i="8"/>
  <c r="G9" i="7"/>
  <c r="H9" i="7"/>
  <c r="I9" i="7"/>
  <c r="C10" i="7"/>
  <c r="D10" i="7"/>
  <c r="F10" i="7" s="1"/>
  <c r="E10" i="7"/>
  <c r="B11" i="7"/>
  <c r="A12" i="7"/>
  <c r="E13" i="6"/>
  <c r="C13" i="6"/>
  <c r="D13" i="6"/>
  <c r="B14" i="6"/>
  <c r="A15" i="6"/>
  <c r="D8" i="4"/>
  <c r="B9" i="4"/>
  <c r="C8" i="4"/>
  <c r="C8" i="3"/>
  <c r="D8" i="3"/>
  <c r="B9" i="3"/>
  <c r="F8" i="3"/>
  <c r="E8" i="3"/>
  <c r="B9" i="2"/>
  <c r="C8" i="2"/>
  <c r="D8" i="2"/>
  <c r="E8" i="2"/>
  <c r="A16" i="8" l="1"/>
  <c r="B16" i="8" s="1"/>
  <c r="C15" i="8"/>
  <c r="E14" i="8"/>
  <c r="F14" i="8"/>
  <c r="D14" i="8"/>
  <c r="C11" i="7"/>
  <c r="D11" i="7"/>
  <c r="F11" i="7" s="1"/>
  <c r="B12" i="7"/>
  <c r="A13" i="7"/>
  <c r="G10" i="7"/>
  <c r="H10" i="7"/>
  <c r="I10" i="7"/>
  <c r="B15" i="6"/>
  <c r="A16" i="6"/>
  <c r="C14" i="6"/>
  <c r="D14" i="6"/>
  <c r="E14" i="6"/>
  <c r="C9" i="4"/>
  <c r="D9" i="4"/>
  <c r="B10" i="4"/>
  <c r="E9" i="3"/>
  <c r="F9" i="3"/>
  <c r="B10" i="3"/>
  <c r="C9" i="3"/>
  <c r="D9" i="3"/>
  <c r="C9" i="2"/>
  <c r="D9" i="2"/>
  <c r="E9" i="2"/>
  <c r="B10" i="2"/>
  <c r="A17" i="8" l="1"/>
  <c r="B17" i="8" s="1"/>
  <c r="C16" i="8"/>
  <c r="F15" i="8"/>
  <c r="D15" i="8"/>
  <c r="E15" i="8"/>
  <c r="D12" i="7"/>
  <c r="F12" i="7" s="1"/>
  <c r="C12" i="7"/>
  <c r="G11" i="7"/>
  <c r="H11" i="7"/>
  <c r="I11" i="7"/>
  <c r="A14" i="7"/>
  <c r="B13" i="7"/>
  <c r="E11" i="7"/>
  <c r="A17" i="6"/>
  <c r="B16" i="6"/>
  <c r="C15" i="6"/>
  <c r="D15" i="6"/>
  <c r="E15" i="6"/>
  <c r="C10" i="4"/>
  <c r="B11" i="4"/>
  <c r="D10" i="4"/>
  <c r="E10" i="3"/>
  <c r="F10" i="3"/>
  <c r="C10" i="3"/>
  <c r="B11" i="3"/>
  <c r="D10" i="3"/>
  <c r="B11" i="2"/>
  <c r="E10" i="2"/>
  <c r="C10" i="2"/>
  <c r="D10" i="2"/>
  <c r="A18" i="8" l="1"/>
  <c r="B18" i="8" s="1"/>
  <c r="C17" i="8"/>
  <c r="D16" i="8"/>
  <c r="F16" i="8"/>
  <c r="E16" i="8"/>
  <c r="C13" i="7"/>
  <c r="D13" i="7"/>
  <c r="F13" i="7" s="1"/>
  <c r="E12" i="7"/>
  <c r="B14" i="7"/>
  <c r="A15" i="7"/>
  <c r="G12" i="7"/>
  <c r="H12" i="7"/>
  <c r="I12" i="7"/>
  <c r="B17" i="6"/>
  <c r="A18" i="6"/>
  <c r="C16" i="6"/>
  <c r="D16" i="6"/>
  <c r="E16" i="6"/>
  <c r="B12" i="4"/>
  <c r="C11" i="4"/>
  <c r="D11" i="4"/>
  <c r="C11" i="3"/>
  <c r="D11" i="3"/>
  <c r="E11" i="3"/>
  <c r="B12" i="3"/>
  <c r="F11" i="3"/>
  <c r="C11" i="2"/>
  <c r="D11" i="2"/>
  <c r="E11" i="2"/>
  <c r="B12" i="2"/>
  <c r="D17" i="8" l="1"/>
  <c r="E17" i="8"/>
  <c r="F17" i="8"/>
  <c r="A19" i="8"/>
  <c r="B19" i="8" s="1"/>
  <c r="C18" i="8"/>
  <c r="E13" i="7"/>
  <c r="D14" i="7"/>
  <c r="F14" i="7" s="1"/>
  <c r="E14" i="7"/>
  <c r="C14" i="7"/>
  <c r="B15" i="7"/>
  <c r="A16" i="7"/>
  <c r="G13" i="7"/>
  <c r="H13" i="7"/>
  <c r="I13" i="7"/>
  <c r="C17" i="6"/>
  <c r="D17" i="6"/>
  <c r="E17" i="6"/>
  <c r="A19" i="6"/>
  <c r="B18" i="6"/>
  <c r="C12" i="4"/>
  <c r="D12" i="4"/>
  <c r="B13" i="4"/>
  <c r="F12" i="3"/>
  <c r="B13" i="3"/>
  <c r="C12" i="3"/>
  <c r="D12" i="3"/>
  <c r="E12" i="3"/>
  <c r="B13" i="2"/>
  <c r="E12" i="2"/>
  <c r="D12" i="2"/>
  <c r="C12" i="2"/>
  <c r="A20" i="8" l="1"/>
  <c r="B20" i="8" s="1"/>
  <c r="C19" i="8"/>
  <c r="D18" i="8"/>
  <c r="E18" i="8"/>
  <c r="F18" i="8"/>
  <c r="C15" i="7"/>
  <c r="D15" i="7"/>
  <c r="F15" i="7" s="1"/>
  <c r="E15" i="7"/>
  <c r="B16" i="7"/>
  <c r="A17" i="7"/>
  <c r="G14" i="7"/>
  <c r="H14" i="7"/>
  <c r="I14" i="7"/>
  <c r="B19" i="6"/>
  <c r="A20" i="6"/>
  <c r="D18" i="6"/>
  <c r="C18" i="6"/>
  <c r="E18" i="6"/>
  <c r="D13" i="4"/>
  <c r="B14" i="4"/>
  <c r="C13" i="4"/>
  <c r="C13" i="3"/>
  <c r="F13" i="3"/>
  <c r="B14" i="3"/>
  <c r="D13" i="3"/>
  <c r="E13" i="3"/>
  <c r="C13" i="2"/>
  <c r="D13" i="2"/>
  <c r="E13" i="2"/>
  <c r="B14" i="2"/>
  <c r="D19" i="8" l="1"/>
  <c r="E19" i="8"/>
  <c r="F19" i="8"/>
  <c r="A21" i="8"/>
  <c r="B21" i="8" s="1"/>
  <c r="C20" i="8"/>
  <c r="C16" i="7"/>
  <c r="D16" i="7"/>
  <c r="F16" i="7" s="1"/>
  <c r="B17" i="7"/>
  <c r="A18" i="7"/>
  <c r="G15" i="7"/>
  <c r="H15" i="7"/>
  <c r="I15" i="7"/>
  <c r="C19" i="6"/>
  <c r="D19" i="6"/>
  <c r="E19" i="6"/>
  <c r="B20" i="6"/>
  <c r="A21" i="6"/>
  <c r="D14" i="4"/>
  <c r="B15" i="4"/>
  <c r="C14" i="4"/>
  <c r="D14" i="3"/>
  <c r="E14" i="3"/>
  <c r="F14" i="3"/>
  <c r="C14" i="3"/>
  <c r="B15" i="3"/>
  <c r="B15" i="2"/>
  <c r="C14" i="2"/>
  <c r="D14" i="2"/>
  <c r="E14" i="2"/>
  <c r="D20" i="8" l="1"/>
  <c r="E20" i="8"/>
  <c r="F20" i="8"/>
  <c r="A22" i="8"/>
  <c r="B22" i="8" s="1"/>
  <c r="C21" i="8"/>
  <c r="E16" i="7"/>
  <c r="A19" i="7"/>
  <c r="B18" i="7"/>
  <c r="D17" i="7"/>
  <c r="F17" i="7" s="1"/>
  <c r="C17" i="7"/>
  <c r="G16" i="7"/>
  <c r="H16" i="7"/>
  <c r="I16" i="7"/>
  <c r="B21" i="6"/>
  <c r="A22" i="6"/>
  <c r="E20" i="6"/>
  <c r="C20" i="6"/>
  <c r="D20" i="6"/>
  <c r="C15" i="4"/>
  <c r="D15" i="4"/>
  <c r="B16" i="4"/>
  <c r="B16" i="3"/>
  <c r="D15" i="3"/>
  <c r="E15" i="3"/>
  <c r="C15" i="3"/>
  <c r="F15" i="3"/>
  <c r="C15" i="2"/>
  <c r="D15" i="2"/>
  <c r="E15" i="2"/>
  <c r="B16" i="2"/>
  <c r="D21" i="8" l="1"/>
  <c r="E21" i="8"/>
  <c r="F21" i="8"/>
  <c r="A23" i="8"/>
  <c r="B23" i="8" s="1"/>
  <c r="C22" i="8"/>
  <c r="C18" i="7"/>
  <c r="D18" i="7"/>
  <c r="F18" i="7" s="1"/>
  <c r="A20" i="7"/>
  <c r="B19" i="7"/>
  <c r="E17" i="7"/>
  <c r="G17" i="7"/>
  <c r="H17" i="7"/>
  <c r="I17" i="7"/>
  <c r="E21" i="6"/>
  <c r="C21" i="6"/>
  <c r="D21" i="6"/>
  <c r="A23" i="6"/>
  <c r="B22" i="6"/>
  <c r="C16" i="4"/>
  <c r="B17" i="4"/>
  <c r="D16" i="4"/>
  <c r="C16" i="3"/>
  <c r="D16" i="3"/>
  <c r="B17" i="3"/>
  <c r="E16" i="3"/>
  <c r="F16" i="3"/>
  <c r="E16" i="2"/>
  <c r="B17" i="2"/>
  <c r="C16" i="2"/>
  <c r="D16" i="2"/>
  <c r="E22" i="8" l="1"/>
  <c r="F22" i="8"/>
  <c r="D22" i="8"/>
  <c r="A24" i="8"/>
  <c r="B24" i="8" s="1"/>
  <c r="C23" i="8"/>
  <c r="A21" i="7"/>
  <c r="B20" i="7"/>
  <c r="G18" i="7"/>
  <c r="H18" i="7"/>
  <c r="I18" i="7"/>
  <c r="C19" i="7"/>
  <c r="D19" i="7"/>
  <c r="F19" i="7" s="1"/>
  <c r="D22" i="6"/>
  <c r="E22" i="6"/>
  <c r="C22" i="6"/>
  <c r="B23" i="6"/>
  <c r="A24" i="6"/>
  <c r="C17" i="4"/>
  <c r="D17" i="4"/>
  <c r="B18" i="4"/>
  <c r="E17" i="3"/>
  <c r="F17" i="3"/>
  <c r="B18" i="3"/>
  <c r="C17" i="3"/>
  <c r="D17" i="3"/>
  <c r="C17" i="2"/>
  <c r="D17" i="2"/>
  <c r="E17" i="2"/>
  <c r="B18" i="2"/>
  <c r="F23" i="8" l="1"/>
  <c r="D23" i="8"/>
  <c r="E23" i="8"/>
  <c r="A25" i="8"/>
  <c r="B25" i="8" s="1"/>
  <c r="C24" i="8"/>
  <c r="G19" i="7"/>
  <c r="H19" i="7"/>
  <c r="I19" i="7"/>
  <c r="C20" i="7"/>
  <c r="D20" i="7"/>
  <c r="F20" i="7" s="1"/>
  <c r="A22" i="7"/>
  <c r="B21" i="7"/>
  <c r="A25" i="6"/>
  <c r="B24" i="6"/>
  <c r="C23" i="6"/>
  <c r="D23" i="6"/>
  <c r="E23" i="6"/>
  <c r="B19" i="4"/>
  <c r="C18" i="4"/>
  <c r="D18" i="4"/>
  <c r="E18" i="3"/>
  <c r="F18" i="3"/>
  <c r="C18" i="3"/>
  <c r="D18" i="3"/>
  <c r="B19" i="3"/>
  <c r="E18" i="2"/>
  <c r="B19" i="2"/>
  <c r="C18" i="2"/>
  <c r="D18" i="2"/>
  <c r="A26" i="8" l="1"/>
  <c r="B26" i="8" s="1"/>
  <c r="C25" i="8"/>
  <c r="D24" i="8"/>
  <c r="E24" i="8"/>
  <c r="F24" i="8"/>
  <c r="C21" i="7"/>
  <c r="D21" i="7"/>
  <c r="F21" i="7" s="1"/>
  <c r="A23" i="7"/>
  <c r="B22" i="7"/>
  <c r="H20" i="7"/>
  <c r="G20" i="7"/>
  <c r="I20" i="7"/>
  <c r="C24" i="6"/>
  <c r="D24" i="6"/>
  <c r="E24" i="6"/>
  <c r="B25" i="6"/>
  <c r="A26" i="6"/>
  <c r="B20" i="4"/>
  <c r="D19" i="4"/>
  <c r="C19" i="4"/>
  <c r="C19" i="3"/>
  <c r="D19" i="3"/>
  <c r="E19" i="3"/>
  <c r="F19" i="3"/>
  <c r="B20" i="3"/>
  <c r="C19" i="2"/>
  <c r="D19" i="2"/>
  <c r="E19" i="2"/>
  <c r="B20" i="2"/>
  <c r="D25" i="8" l="1"/>
  <c r="E25" i="8"/>
  <c r="F25" i="8"/>
  <c r="A27" i="8"/>
  <c r="B27" i="8" s="1"/>
  <c r="C26" i="8"/>
  <c r="C22" i="7"/>
  <c r="D22" i="7"/>
  <c r="F22" i="7" s="1"/>
  <c r="A24" i="7"/>
  <c r="B23" i="7"/>
  <c r="G21" i="7"/>
  <c r="H21" i="7"/>
  <c r="I21" i="7"/>
  <c r="B26" i="6"/>
  <c r="A27" i="6"/>
  <c r="C25" i="6"/>
  <c r="D25" i="6"/>
  <c r="E25" i="6"/>
  <c r="C20" i="4"/>
  <c r="D20" i="4"/>
  <c r="B21" i="4"/>
  <c r="F20" i="3"/>
  <c r="B21" i="3"/>
  <c r="C20" i="3"/>
  <c r="D20" i="3"/>
  <c r="E20" i="3"/>
  <c r="E20" i="2"/>
  <c r="B21" i="2"/>
  <c r="D20" i="2"/>
  <c r="C20" i="2"/>
  <c r="D26" i="8" l="1"/>
  <c r="E26" i="8"/>
  <c r="F26" i="8"/>
  <c r="A28" i="8"/>
  <c r="B28" i="8" s="1"/>
  <c r="C27" i="8"/>
  <c r="C23" i="7"/>
  <c r="D23" i="7"/>
  <c r="F23" i="7" s="1"/>
  <c r="A25" i="7"/>
  <c r="B24" i="7"/>
  <c r="H22" i="7"/>
  <c r="G22" i="7"/>
  <c r="I22" i="7"/>
  <c r="A28" i="6"/>
  <c r="B27" i="6"/>
  <c r="D26" i="6"/>
  <c r="C26" i="6"/>
  <c r="E26" i="6"/>
  <c r="D21" i="4"/>
  <c r="B22" i="4"/>
  <c r="C21" i="4"/>
  <c r="C21" i="3"/>
  <c r="F21" i="3"/>
  <c r="B22" i="3"/>
  <c r="E21" i="3"/>
  <c r="D21" i="3"/>
  <c r="C21" i="2"/>
  <c r="D21" i="2"/>
  <c r="E21" i="2"/>
  <c r="B22" i="2"/>
  <c r="D27" i="8" l="1"/>
  <c r="E27" i="8"/>
  <c r="F27" i="8"/>
  <c r="A29" i="8"/>
  <c r="B29" i="8" s="1"/>
  <c r="C28" i="8"/>
  <c r="C24" i="7"/>
  <c r="D24" i="7"/>
  <c r="F24" i="7" s="1"/>
  <c r="A26" i="7"/>
  <c r="B25" i="7"/>
  <c r="G23" i="7"/>
  <c r="H23" i="7"/>
  <c r="I23" i="7"/>
  <c r="C27" i="6"/>
  <c r="D27" i="6"/>
  <c r="E27" i="6"/>
  <c r="B28" i="6"/>
  <c r="A29" i="6"/>
  <c r="D22" i="4"/>
  <c r="B23" i="4"/>
  <c r="C22" i="4"/>
  <c r="D22" i="3"/>
  <c r="E22" i="3"/>
  <c r="F22" i="3"/>
  <c r="C22" i="3"/>
  <c r="B23" i="3"/>
  <c r="E22" i="2"/>
  <c r="B23" i="2"/>
  <c r="D22" i="2"/>
  <c r="C22" i="2"/>
  <c r="D28" i="8" l="1"/>
  <c r="E28" i="8"/>
  <c r="F28" i="8"/>
  <c r="A30" i="8"/>
  <c r="B30" i="8" s="1"/>
  <c r="C29" i="8"/>
  <c r="C25" i="7"/>
  <c r="D25" i="7"/>
  <c r="F25" i="7" s="1"/>
  <c r="A27" i="7"/>
  <c r="B26" i="7"/>
  <c r="H24" i="7"/>
  <c r="G24" i="7"/>
  <c r="I24" i="7"/>
  <c r="A30" i="6"/>
  <c r="B29" i="6"/>
  <c r="C28" i="6"/>
  <c r="D28" i="6"/>
  <c r="E28" i="6"/>
  <c r="C23" i="4"/>
  <c r="D23" i="4"/>
  <c r="B24" i="4"/>
  <c r="B24" i="3"/>
  <c r="D23" i="3"/>
  <c r="E23" i="3"/>
  <c r="F23" i="3"/>
  <c r="C23" i="3"/>
  <c r="C23" i="2"/>
  <c r="D23" i="2"/>
  <c r="E23" i="2"/>
  <c r="B24" i="2"/>
  <c r="A31" i="8" l="1"/>
  <c r="B31" i="8" s="1"/>
  <c r="C30" i="8"/>
  <c r="D29" i="8"/>
  <c r="E29" i="8"/>
  <c r="F29" i="8"/>
  <c r="C26" i="7"/>
  <c r="D26" i="7"/>
  <c r="F26" i="7" s="1"/>
  <c r="A28" i="7"/>
  <c r="B27" i="7"/>
  <c r="G25" i="7"/>
  <c r="H25" i="7"/>
  <c r="I25" i="7"/>
  <c r="E29" i="6"/>
  <c r="C29" i="6"/>
  <c r="D29" i="6"/>
  <c r="B30" i="6"/>
  <c r="A31" i="6"/>
  <c r="C24" i="4"/>
  <c r="D24" i="4"/>
  <c r="B25" i="4"/>
  <c r="C24" i="3"/>
  <c r="D24" i="3"/>
  <c r="B25" i="3"/>
  <c r="F24" i="3"/>
  <c r="E24" i="3"/>
  <c r="E24" i="2"/>
  <c r="B25" i="2"/>
  <c r="C24" i="2"/>
  <c r="D24" i="2"/>
  <c r="E30" i="8" l="1"/>
  <c r="F30" i="8"/>
  <c r="D30" i="8"/>
  <c r="A32" i="8"/>
  <c r="B32" i="8" s="1"/>
  <c r="C31" i="8"/>
  <c r="C27" i="7"/>
  <c r="D27" i="7"/>
  <c r="F27" i="7" s="1"/>
  <c r="A29" i="7"/>
  <c r="B28" i="7"/>
  <c r="H26" i="7"/>
  <c r="G26" i="7"/>
  <c r="I26" i="7"/>
  <c r="A32" i="6"/>
  <c r="B31" i="6"/>
  <c r="C30" i="6"/>
  <c r="D30" i="6"/>
  <c r="E30" i="6"/>
  <c r="C25" i="4"/>
  <c r="D25" i="4"/>
  <c r="B26" i="4"/>
  <c r="E25" i="3"/>
  <c r="F25" i="3"/>
  <c r="B26" i="3"/>
  <c r="C25" i="3"/>
  <c r="D25" i="3"/>
  <c r="C25" i="2"/>
  <c r="D25" i="2"/>
  <c r="E25" i="2"/>
  <c r="B26" i="2"/>
  <c r="A33" i="8" l="1"/>
  <c r="B33" i="8" s="1"/>
  <c r="C32" i="8"/>
  <c r="F31" i="8"/>
  <c r="D31" i="8"/>
  <c r="E31" i="8"/>
  <c r="C28" i="7"/>
  <c r="D28" i="7"/>
  <c r="F28" i="7" s="1"/>
  <c r="A30" i="7"/>
  <c r="B29" i="7"/>
  <c r="G27" i="7"/>
  <c r="H27" i="7"/>
  <c r="I27" i="7"/>
  <c r="C31" i="6"/>
  <c r="E31" i="6"/>
  <c r="D31" i="6"/>
  <c r="A33" i="6"/>
  <c r="B32" i="6"/>
  <c r="B27" i="4"/>
  <c r="C26" i="4"/>
  <c r="D26" i="4"/>
  <c r="E26" i="3"/>
  <c r="F26" i="3"/>
  <c r="C26" i="3"/>
  <c r="D26" i="3"/>
  <c r="B27" i="3"/>
  <c r="E26" i="2"/>
  <c r="B27" i="2"/>
  <c r="C26" i="2"/>
  <c r="D26" i="2"/>
  <c r="D32" i="8" l="1"/>
  <c r="E32" i="8"/>
  <c r="F32" i="8"/>
  <c r="A34" i="8"/>
  <c r="B34" i="8" s="1"/>
  <c r="C33" i="8"/>
  <c r="A31" i="7"/>
  <c r="B30" i="7"/>
  <c r="H28" i="7"/>
  <c r="G28" i="7"/>
  <c r="I28" i="7"/>
  <c r="C29" i="7"/>
  <c r="D29" i="7"/>
  <c r="F29" i="7" s="1"/>
  <c r="C32" i="6"/>
  <c r="D32" i="6"/>
  <c r="E32" i="6"/>
  <c r="A34" i="6"/>
  <c r="B33" i="6"/>
  <c r="B28" i="4"/>
  <c r="C27" i="4"/>
  <c r="D27" i="4"/>
  <c r="C27" i="3"/>
  <c r="D27" i="3"/>
  <c r="E27" i="3"/>
  <c r="B28" i="3"/>
  <c r="F27" i="3"/>
  <c r="C27" i="2"/>
  <c r="D27" i="2"/>
  <c r="E27" i="2"/>
  <c r="B28" i="2"/>
  <c r="D33" i="8" l="1"/>
  <c r="E33" i="8"/>
  <c r="F33" i="8"/>
  <c r="A35" i="8"/>
  <c r="B35" i="8" s="1"/>
  <c r="C34" i="8"/>
  <c r="G29" i="7"/>
  <c r="H29" i="7"/>
  <c r="I29" i="7"/>
  <c r="C30" i="7"/>
  <c r="D30" i="7"/>
  <c r="F30" i="7" s="1"/>
  <c r="A32" i="7"/>
  <c r="B31" i="7"/>
  <c r="D33" i="6"/>
  <c r="E33" i="6"/>
  <c r="C33" i="6"/>
  <c r="B34" i="6"/>
  <c r="A35" i="6"/>
  <c r="C28" i="4"/>
  <c r="D28" i="4"/>
  <c r="B29" i="4"/>
  <c r="F28" i="3"/>
  <c r="B29" i="3"/>
  <c r="C28" i="3"/>
  <c r="D28" i="3"/>
  <c r="E28" i="3"/>
  <c r="E28" i="2"/>
  <c r="B29" i="2"/>
  <c r="C28" i="2"/>
  <c r="D28" i="2"/>
  <c r="D34" i="8" l="1"/>
  <c r="E34" i="8"/>
  <c r="F34" i="8"/>
  <c r="A36" i="8"/>
  <c r="B36" i="8" s="1"/>
  <c r="C35" i="8"/>
  <c r="H30" i="7"/>
  <c r="G30" i="7"/>
  <c r="I30" i="7"/>
  <c r="C31" i="7"/>
  <c r="D31" i="7"/>
  <c r="F31" i="7" s="1"/>
  <c r="A33" i="7"/>
  <c r="B32" i="7"/>
  <c r="A36" i="6"/>
  <c r="B35" i="6"/>
  <c r="D34" i="6"/>
  <c r="C34" i="6"/>
  <c r="E34" i="6"/>
  <c r="D29" i="4"/>
  <c r="B30" i="4"/>
  <c r="C29" i="4"/>
  <c r="C29" i="3"/>
  <c r="F29" i="3"/>
  <c r="B30" i="3"/>
  <c r="D29" i="3"/>
  <c r="E29" i="3"/>
  <c r="C29" i="2"/>
  <c r="D29" i="2"/>
  <c r="E29" i="2"/>
  <c r="B30" i="2"/>
  <c r="D35" i="8" l="1"/>
  <c r="E35" i="8"/>
  <c r="F35" i="8"/>
  <c r="A37" i="8"/>
  <c r="B37" i="8" s="1"/>
  <c r="C36" i="8"/>
  <c r="C32" i="7"/>
  <c r="D32" i="7"/>
  <c r="F32" i="7" s="1"/>
  <c r="A34" i="7"/>
  <c r="B33" i="7"/>
  <c r="G31" i="7"/>
  <c r="H31" i="7"/>
  <c r="I31" i="7"/>
  <c r="C35" i="6"/>
  <c r="D35" i="6"/>
  <c r="E35" i="6"/>
  <c r="B36" i="6"/>
  <c r="A37" i="6"/>
  <c r="D30" i="4"/>
  <c r="B31" i="4"/>
  <c r="C30" i="4"/>
  <c r="D30" i="3"/>
  <c r="E30" i="3"/>
  <c r="F30" i="3"/>
  <c r="C30" i="3"/>
  <c r="B31" i="3"/>
  <c r="B31" i="2"/>
  <c r="E30" i="2"/>
  <c r="C30" i="2"/>
  <c r="D30" i="2"/>
  <c r="D36" i="8" l="1"/>
  <c r="E36" i="8"/>
  <c r="F36" i="8"/>
  <c r="A38" i="8"/>
  <c r="B38" i="8" s="1"/>
  <c r="C37" i="8"/>
  <c r="C33" i="7"/>
  <c r="D33" i="7"/>
  <c r="F33" i="7" s="1"/>
  <c r="A35" i="7"/>
  <c r="B34" i="7"/>
  <c r="H32" i="7"/>
  <c r="G32" i="7"/>
  <c r="I32" i="7"/>
  <c r="B37" i="6"/>
  <c r="A38" i="6"/>
  <c r="C36" i="6"/>
  <c r="D36" i="6"/>
  <c r="E36" i="6"/>
  <c r="C31" i="4"/>
  <c r="D31" i="4"/>
  <c r="B32" i="4"/>
  <c r="B32" i="3"/>
  <c r="D31" i="3"/>
  <c r="E31" i="3"/>
  <c r="C31" i="3"/>
  <c r="F31" i="3"/>
  <c r="C31" i="2"/>
  <c r="D31" i="2"/>
  <c r="E31" i="2"/>
  <c r="B32" i="2"/>
  <c r="D37" i="8" l="1"/>
  <c r="E37" i="8"/>
  <c r="F37" i="8"/>
  <c r="A39" i="8"/>
  <c r="B39" i="8" s="1"/>
  <c r="C38" i="8"/>
  <c r="C34" i="7"/>
  <c r="D34" i="7"/>
  <c r="F34" i="7" s="1"/>
  <c r="A36" i="7"/>
  <c r="B35" i="7"/>
  <c r="G33" i="7"/>
  <c r="H33" i="7"/>
  <c r="I33" i="7"/>
  <c r="A39" i="6"/>
  <c r="B38" i="6"/>
  <c r="E37" i="6"/>
  <c r="C37" i="6"/>
  <c r="D37" i="6"/>
  <c r="C32" i="4"/>
  <c r="B33" i="4"/>
  <c r="D32" i="4"/>
  <c r="C32" i="3"/>
  <c r="D32" i="3"/>
  <c r="B33" i="3"/>
  <c r="E32" i="3"/>
  <c r="F32" i="3"/>
  <c r="B33" i="2"/>
  <c r="D32" i="2"/>
  <c r="E32" i="2"/>
  <c r="C32" i="2"/>
  <c r="E38" i="8" l="1"/>
  <c r="F38" i="8"/>
  <c r="D38" i="8"/>
  <c r="A40" i="8"/>
  <c r="B40" i="8" s="1"/>
  <c r="C39" i="8"/>
  <c r="A37" i="7"/>
  <c r="B36" i="7"/>
  <c r="H34" i="7"/>
  <c r="G34" i="7"/>
  <c r="I34" i="7"/>
  <c r="C35" i="7"/>
  <c r="D35" i="7"/>
  <c r="F35" i="7" s="1"/>
  <c r="C38" i="6"/>
  <c r="D38" i="6"/>
  <c r="E38" i="6"/>
  <c r="B39" i="6"/>
  <c r="A40" i="6"/>
  <c r="C33" i="4"/>
  <c r="D33" i="4"/>
  <c r="B34" i="4"/>
  <c r="E33" i="3"/>
  <c r="F33" i="3"/>
  <c r="B34" i="3"/>
  <c r="C33" i="3"/>
  <c r="D33" i="3"/>
  <c r="C33" i="2"/>
  <c r="D33" i="2"/>
  <c r="E33" i="2"/>
  <c r="B34" i="2"/>
  <c r="F39" i="8" l="1"/>
  <c r="E39" i="8"/>
  <c r="D39" i="8"/>
  <c r="A41" i="8"/>
  <c r="B41" i="8" s="1"/>
  <c r="C40" i="8"/>
  <c r="G35" i="7"/>
  <c r="H35" i="7"/>
  <c r="I35" i="7"/>
  <c r="C36" i="7"/>
  <c r="D36" i="7"/>
  <c r="F36" i="7" s="1"/>
  <c r="A38" i="7"/>
  <c r="B37" i="7"/>
  <c r="A41" i="6"/>
  <c r="B40" i="6"/>
  <c r="C39" i="6"/>
  <c r="D39" i="6"/>
  <c r="E39" i="6"/>
  <c r="B35" i="4"/>
  <c r="C34" i="4"/>
  <c r="D34" i="4"/>
  <c r="E34" i="3"/>
  <c r="F34" i="3"/>
  <c r="D34" i="3"/>
  <c r="B35" i="3"/>
  <c r="C34" i="3"/>
  <c r="B35" i="2"/>
  <c r="E34" i="2"/>
  <c r="C34" i="2"/>
  <c r="D34" i="2"/>
  <c r="D40" i="8" l="1"/>
  <c r="E40" i="8"/>
  <c r="F40" i="8"/>
  <c r="A42" i="8"/>
  <c r="B42" i="8" s="1"/>
  <c r="C41" i="8"/>
  <c r="A39" i="7"/>
  <c r="B38" i="7"/>
  <c r="C37" i="7"/>
  <c r="D37" i="7"/>
  <c r="F37" i="7" s="1"/>
  <c r="H36" i="7"/>
  <c r="G36" i="7"/>
  <c r="I36" i="7"/>
  <c r="E40" i="6"/>
  <c r="C40" i="6"/>
  <c r="D40" i="6"/>
  <c r="B41" i="6"/>
  <c r="A42" i="6"/>
  <c r="B36" i="4"/>
  <c r="D35" i="4"/>
  <c r="C35" i="4"/>
  <c r="C35" i="3"/>
  <c r="D35" i="3"/>
  <c r="E35" i="3"/>
  <c r="F35" i="3"/>
  <c r="B36" i="3"/>
  <c r="C35" i="2"/>
  <c r="D35" i="2"/>
  <c r="E35" i="2"/>
  <c r="B36" i="2"/>
  <c r="D41" i="8" l="1"/>
  <c r="E41" i="8"/>
  <c r="F41" i="8"/>
  <c r="A43" i="8"/>
  <c r="B43" i="8" s="1"/>
  <c r="C42" i="8"/>
  <c r="C38" i="7"/>
  <c r="D38" i="7"/>
  <c r="F38" i="7" s="1"/>
  <c r="A40" i="7"/>
  <c r="B39" i="7"/>
  <c r="G37" i="7"/>
  <c r="H37" i="7"/>
  <c r="I37" i="7"/>
  <c r="A43" i="6"/>
  <c r="B42" i="6"/>
  <c r="C41" i="6"/>
  <c r="D41" i="6"/>
  <c r="E41" i="6"/>
  <c r="C36" i="4"/>
  <c r="D36" i="4"/>
  <c r="B37" i="4"/>
  <c r="F36" i="3"/>
  <c r="B37" i="3"/>
  <c r="C36" i="3"/>
  <c r="D36" i="3"/>
  <c r="E36" i="3"/>
  <c r="B37" i="2"/>
  <c r="D36" i="2"/>
  <c r="E36" i="2"/>
  <c r="C36" i="2"/>
  <c r="D42" i="8" l="1"/>
  <c r="E42" i="8"/>
  <c r="F42" i="8"/>
  <c r="A44" i="8"/>
  <c r="B44" i="8" s="1"/>
  <c r="C43" i="8"/>
  <c r="C39" i="7"/>
  <c r="D39" i="7"/>
  <c r="F39" i="7" s="1"/>
  <c r="A41" i="7"/>
  <c r="B40" i="7"/>
  <c r="H38" i="7"/>
  <c r="G38" i="7"/>
  <c r="I38" i="7"/>
  <c r="D42" i="6"/>
  <c r="E42" i="6"/>
  <c r="C42" i="6"/>
  <c r="B43" i="6"/>
  <c r="A44" i="6"/>
  <c r="B38" i="4"/>
  <c r="D37" i="4"/>
  <c r="C37" i="4"/>
  <c r="C37" i="3"/>
  <c r="F37" i="3"/>
  <c r="B38" i="3"/>
  <c r="E37" i="3"/>
  <c r="D37" i="3"/>
  <c r="C37" i="2"/>
  <c r="D37" i="2"/>
  <c r="E37" i="2"/>
  <c r="B38" i="2"/>
  <c r="D43" i="8" l="1"/>
  <c r="E43" i="8"/>
  <c r="F43" i="8"/>
  <c r="A45" i="8"/>
  <c r="B45" i="8" s="1"/>
  <c r="C44" i="8"/>
  <c r="C40" i="7"/>
  <c r="D40" i="7"/>
  <c r="F40" i="7" s="1"/>
  <c r="A42" i="7"/>
  <c r="B41" i="7"/>
  <c r="G39" i="7"/>
  <c r="H39" i="7"/>
  <c r="I39" i="7"/>
  <c r="B44" i="6"/>
  <c r="A45" i="6"/>
  <c r="C43" i="6"/>
  <c r="D43" i="6"/>
  <c r="E43" i="6"/>
  <c r="D38" i="4"/>
  <c r="B39" i="4"/>
  <c r="C38" i="4"/>
  <c r="D38" i="3"/>
  <c r="E38" i="3"/>
  <c r="F38" i="3"/>
  <c r="B39" i="3"/>
  <c r="C38" i="3"/>
  <c r="B39" i="2"/>
  <c r="E38" i="2"/>
  <c r="C38" i="2"/>
  <c r="D38" i="2"/>
  <c r="D44" i="8" l="1"/>
  <c r="E44" i="8"/>
  <c r="F44" i="8"/>
  <c r="A46" i="8"/>
  <c r="B46" i="8" s="1"/>
  <c r="C45" i="8"/>
  <c r="C41" i="7"/>
  <c r="D41" i="7"/>
  <c r="F41" i="7" s="1"/>
  <c r="A43" i="7"/>
  <c r="B42" i="7"/>
  <c r="H40" i="7"/>
  <c r="G40" i="7"/>
  <c r="I40" i="7"/>
  <c r="B45" i="6"/>
  <c r="A46" i="6"/>
  <c r="D44" i="6"/>
  <c r="E44" i="6"/>
  <c r="C44" i="6"/>
  <c r="C39" i="4"/>
  <c r="D39" i="4"/>
  <c r="B40" i="4"/>
  <c r="B40" i="3"/>
  <c r="D39" i="3"/>
  <c r="E39" i="3"/>
  <c r="C39" i="3"/>
  <c r="F39" i="3"/>
  <c r="C39" i="2"/>
  <c r="D39" i="2"/>
  <c r="E39" i="2"/>
  <c r="B40" i="2"/>
  <c r="D45" i="8" l="1"/>
  <c r="E45" i="8"/>
  <c r="F45" i="8"/>
  <c r="A47" i="8"/>
  <c r="B47" i="8" s="1"/>
  <c r="C46" i="8"/>
  <c r="C42" i="7"/>
  <c r="D42" i="7"/>
  <c r="F42" i="7" s="1"/>
  <c r="A44" i="7"/>
  <c r="B43" i="7"/>
  <c r="G41" i="7"/>
  <c r="H41" i="7"/>
  <c r="I41" i="7"/>
  <c r="A47" i="6"/>
  <c r="B46" i="6"/>
  <c r="E45" i="6"/>
  <c r="C45" i="6"/>
  <c r="D45" i="6"/>
  <c r="D40" i="4"/>
  <c r="B41" i="4"/>
  <c r="C40" i="4"/>
  <c r="C40" i="3"/>
  <c r="D40" i="3"/>
  <c r="B41" i="3"/>
  <c r="F40" i="3"/>
  <c r="E40" i="3"/>
  <c r="B41" i="2"/>
  <c r="D40" i="2"/>
  <c r="E40" i="2"/>
  <c r="C40" i="2"/>
  <c r="E46" i="8" l="1"/>
  <c r="F46" i="8"/>
  <c r="D46" i="8"/>
  <c r="A48" i="8"/>
  <c r="B48" i="8" s="1"/>
  <c r="C47" i="8"/>
  <c r="C43" i="7"/>
  <c r="D43" i="7"/>
  <c r="F43" i="7" s="1"/>
  <c r="A45" i="7"/>
  <c r="B44" i="7"/>
  <c r="H42" i="7"/>
  <c r="G42" i="7"/>
  <c r="I42" i="7"/>
  <c r="C46" i="6"/>
  <c r="D46" i="6"/>
  <c r="E46" i="6"/>
  <c r="B47" i="6"/>
  <c r="A48" i="6"/>
  <c r="C41" i="4"/>
  <c r="D41" i="4"/>
  <c r="B42" i="4"/>
  <c r="E41" i="3"/>
  <c r="F41" i="3"/>
  <c r="B42" i="3"/>
  <c r="C41" i="3"/>
  <c r="D41" i="3"/>
  <c r="C41" i="2"/>
  <c r="D41" i="2"/>
  <c r="E41" i="2"/>
  <c r="B42" i="2"/>
  <c r="F47" i="8" l="1"/>
  <c r="D47" i="8"/>
  <c r="E47" i="8"/>
  <c r="A49" i="8"/>
  <c r="B49" i="8" s="1"/>
  <c r="C48" i="8"/>
  <c r="G43" i="7"/>
  <c r="H43" i="7"/>
  <c r="I43" i="7"/>
  <c r="C44" i="7"/>
  <c r="D44" i="7"/>
  <c r="F44" i="7" s="1"/>
  <c r="A46" i="7"/>
  <c r="B45" i="7"/>
  <c r="A49" i="6"/>
  <c r="B48" i="6"/>
  <c r="C47" i="6"/>
  <c r="D47" i="6"/>
  <c r="E47" i="6"/>
  <c r="B43" i="4"/>
  <c r="C42" i="4"/>
  <c r="D42" i="4"/>
  <c r="E42" i="3"/>
  <c r="F42" i="3"/>
  <c r="B43" i="3"/>
  <c r="C42" i="3"/>
  <c r="D42" i="3"/>
  <c r="B43" i="2"/>
  <c r="E42" i="2"/>
  <c r="C42" i="2"/>
  <c r="D42" i="2"/>
  <c r="D48" i="8" l="1"/>
  <c r="F48" i="8"/>
  <c r="E48" i="8"/>
  <c r="A50" i="8"/>
  <c r="B50" i="8" s="1"/>
  <c r="C49" i="8"/>
  <c r="H44" i="7"/>
  <c r="G44" i="7"/>
  <c r="I44" i="7"/>
  <c r="C45" i="7"/>
  <c r="D45" i="7"/>
  <c r="F45" i="7" s="1"/>
  <c r="A47" i="7"/>
  <c r="B46" i="7"/>
  <c r="C48" i="6"/>
  <c r="D48" i="6"/>
  <c r="E48" i="6"/>
  <c r="A50" i="6"/>
  <c r="B49" i="6"/>
  <c r="B44" i="4"/>
  <c r="C43" i="4"/>
  <c r="D43" i="4"/>
  <c r="C43" i="3"/>
  <c r="D43" i="3"/>
  <c r="E43" i="3"/>
  <c r="F43" i="3"/>
  <c r="B44" i="3"/>
  <c r="C43" i="2"/>
  <c r="D43" i="2"/>
  <c r="E43" i="2"/>
  <c r="B44" i="2"/>
  <c r="D49" i="8" l="1"/>
  <c r="E49" i="8"/>
  <c r="F49" i="8"/>
  <c r="A51" i="8"/>
  <c r="B51" i="8" s="1"/>
  <c r="C50" i="8"/>
  <c r="C46" i="7"/>
  <c r="D46" i="7"/>
  <c r="F46" i="7" s="1"/>
  <c r="G45" i="7"/>
  <c r="H45" i="7"/>
  <c r="I45" i="7"/>
  <c r="A48" i="7"/>
  <c r="B47" i="7"/>
  <c r="C49" i="6"/>
  <c r="D49" i="6"/>
  <c r="E49" i="6"/>
  <c r="B50" i="6"/>
  <c r="A51" i="6"/>
  <c r="C44" i="4"/>
  <c r="D44" i="4"/>
  <c r="B45" i="4"/>
  <c r="F44" i="3"/>
  <c r="B45" i="3"/>
  <c r="C44" i="3"/>
  <c r="D44" i="3"/>
  <c r="E44" i="3"/>
  <c r="B45" i="2"/>
  <c r="D44" i="2"/>
  <c r="E44" i="2"/>
  <c r="C44" i="2"/>
  <c r="D50" i="8" l="1"/>
  <c r="E50" i="8"/>
  <c r="F50" i="8"/>
  <c r="A52" i="8"/>
  <c r="B52" i="8" s="1"/>
  <c r="C51" i="8"/>
  <c r="C47" i="7"/>
  <c r="D47" i="7"/>
  <c r="F47" i="7" s="1"/>
  <c r="H46" i="7"/>
  <c r="G46" i="7"/>
  <c r="I46" i="7"/>
  <c r="A49" i="7"/>
  <c r="B48" i="7"/>
  <c r="A52" i="6"/>
  <c r="B51" i="6"/>
  <c r="D50" i="6"/>
  <c r="C50" i="6"/>
  <c r="E50" i="6"/>
  <c r="D45" i="4"/>
  <c r="B46" i="4"/>
  <c r="C45" i="4"/>
  <c r="C45" i="3"/>
  <c r="F45" i="3"/>
  <c r="B46" i="3"/>
  <c r="D45" i="3"/>
  <c r="E45" i="3"/>
  <c r="C45" i="2"/>
  <c r="D45" i="2"/>
  <c r="E45" i="2"/>
  <c r="B46" i="2"/>
  <c r="D51" i="8" l="1"/>
  <c r="E51" i="8"/>
  <c r="F51" i="8"/>
  <c r="A53" i="8"/>
  <c r="B53" i="8" s="1"/>
  <c r="C52" i="8"/>
  <c r="C48" i="7"/>
  <c r="D48" i="7"/>
  <c r="F48" i="7" s="1"/>
  <c r="A50" i="7"/>
  <c r="B49" i="7"/>
  <c r="G47" i="7"/>
  <c r="H47" i="7"/>
  <c r="I47" i="7"/>
  <c r="E51" i="6"/>
  <c r="C51" i="6"/>
  <c r="D51" i="6"/>
  <c r="B52" i="6"/>
  <c r="A53" i="6"/>
  <c r="D46" i="4"/>
  <c r="B47" i="4"/>
  <c r="C46" i="4"/>
  <c r="D46" i="3"/>
  <c r="E46" i="3"/>
  <c r="F46" i="3"/>
  <c r="C46" i="3"/>
  <c r="B47" i="3"/>
  <c r="B47" i="2"/>
  <c r="E46" i="2"/>
  <c r="C46" i="2"/>
  <c r="D46" i="2"/>
  <c r="D52" i="8" l="1"/>
  <c r="E52" i="8"/>
  <c r="F52" i="8"/>
  <c r="A54" i="8"/>
  <c r="B54" i="8" s="1"/>
  <c r="C53" i="8"/>
  <c r="C49" i="7"/>
  <c r="D49" i="7"/>
  <c r="F49" i="7" s="1"/>
  <c r="A51" i="7"/>
  <c r="B50" i="7"/>
  <c r="H48" i="7"/>
  <c r="G48" i="7"/>
  <c r="I48" i="7"/>
  <c r="A54" i="6"/>
  <c r="B53" i="6"/>
  <c r="C52" i="6"/>
  <c r="D52" i="6"/>
  <c r="E52" i="6"/>
  <c r="C47" i="4"/>
  <c r="D47" i="4"/>
  <c r="B48" i="4"/>
  <c r="B48" i="3"/>
  <c r="D47" i="3"/>
  <c r="E47" i="3"/>
  <c r="C47" i="3"/>
  <c r="F47" i="3"/>
  <c r="C47" i="2"/>
  <c r="D47" i="2"/>
  <c r="E47" i="2"/>
  <c r="B48" i="2"/>
  <c r="D53" i="8" l="1"/>
  <c r="E53" i="8"/>
  <c r="F53" i="8"/>
  <c r="A55" i="8"/>
  <c r="B55" i="8" s="1"/>
  <c r="C54" i="8"/>
  <c r="C50" i="7"/>
  <c r="D50" i="7"/>
  <c r="F50" i="7" s="1"/>
  <c r="A52" i="7"/>
  <c r="B51" i="7"/>
  <c r="G49" i="7"/>
  <c r="H49" i="7"/>
  <c r="I49" i="7"/>
  <c r="E53" i="6"/>
  <c r="D53" i="6"/>
  <c r="C53" i="6"/>
  <c r="B54" i="6"/>
  <c r="A55" i="6"/>
  <c r="C48" i="4"/>
  <c r="D48" i="4"/>
  <c r="B49" i="4"/>
  <c r="C48" i="3"/>
  <c r="D48" i="3"/>
  <c r="B49" i="3"/>
  <c r="E48" i="3"/>
  <c r="F48" i="3"/>
  <c r="B49" i="2"/>
  <c r="D48" i="2"/>
  <c r="E48" i="2"/>
  <c r="C48" i="2"/>
  <c r="E54" i="8" l="1"/>
  <c r="F54" i="8"/>
  <c r="D54" i="8"/>
  <c r="A56" i="8"/>
  <c r="B56" i="8" s="1"/>
  <c r="C55" i="8"/>
  <c r="C51" i="7"/>
  <c r="D51" i="7"/>
  <c r="F51" i="7" s="1"/>
  <c r="A53" i="7"/>
  <c r="B52" i="7"/>
  <c r="H50" i="7"/>
  <c r="G50" i="7"/>
  <c r="I50" i="7"/>
  <c r="C54" i="6"/>
  <c r="D54" i="6"/>
  <c r="E54" i="6"/>
  <c r="A56" i="6"/>
  <c r="B55" i="6"/>
  <c r="C49" i="4"/>
  <c r="D49" i="4"/>
  <c r="B50" i="4"/>
  <c r="E49" i="3"/>
  <c r="F49" i="3"/>
  <c r="B50" i="3"/>
  <c r="C49" i="3"/>
  <c r="D49" i="3"/>
  <c r="C49" i="2"/>
  <c r="D49" i="2"/>
  <c r="E49" i="2"/>
  <c r="B50" i="2"/>
  <c r="F55" i="8" l="1"/>
  <c r="D55" i="8"/>
  <c r="E55" i="8"/>
  <c r="A57" i="8"/>
  <c r="B57" i="8" s="1"/>
  <c r="C56" i="8"/>
  <c r="C52" i="7"/>
  <c r="D52" i="7"/>
  <c r="F52" i="7" s="1"/>
  <c r="A54" i="7"/>
  <c r="B53" i="7"/>
  <c r="G51" i="7"/>
  <c r="H51" i="7"/>
  <c r="I51" i="7"/>
  <c r="C55" i="6"/>
  <c r="D55" i="6"/>
  <c r="E55" i="6"/>
  <c r="A57" i="6"/>
  <c r="B56" i="6"/>
  <c r="B51" i="4"/>
  <c r="C50" i="4"/>
  <c r="D50" i="4"/>
  <c r="E50" i="3"/>
  <c r="F50" i="3"/>
  <c r="D50" i="3"/>
  <c r="C50" i="3"/>
  <c r="B51" i="3"/>
  <c r="B51" i="2"/>
  <c r="E50" i="2"/>
  <c r="C50" i="2"/>
  <c r="D50" i="2"/>
  <c r="D56" i="8" l="1"/>
  <c r="E56" i="8"/>
  <c r="F56" i="8"/>
  <c r="A58" i="8"/>
  <c r="B58" i="8" s="1"/>
  <c r="C57" i="8"/>
  <c r="C53" i="7"/>
  <c r="D53" i="7"/>
  <c r="F53" i="7" s="1"/>
  <c r="H52" i="7"/>
  <c r="G52" i="7"/>
  <c r="I52" i="7"/>
  <c r="A55" i="7"/>
  <c r="B54" i="7"/>
  <c r="C56" i="6"/>
  <c r="D56" i="6"/>
  <c r="E56" i="6"/>
  <c r="A58" i="6"/>
  <c r="B57" i="6"/>
  <c r="B52" i="4"/>
  <c r="C51" i="4"/>
  <c r="D51" i="4"/>
  <c r="C51" i="3"/>
  <c r="D51" i="3"/>
  <c r="E51" i="3"/>
  <c r="F51" i="3"/>
  <c r="B52" i="3"/>
  <c r="C51" i="2"/>
  <c r="D51" i="2"/>
  <c r="E51" i="2"/>
  <c r="B52" i="2"/>
  <c r="A59" i="8" l="1"/>
  <c r="B59" i="8" s="1"/>
  <c r="C58" i="8"/>
  <c r="D57" i="8"/>
  <c r="E57" i="8"/>
  <c r="F57" i="8"/>
  <c r="C54" i="7"/>
  <c r="D54" i="7"/>
  <c r="F54" i="7" s="1"/>
  <c r="A56" i="7"/>
  <c r="B55" i="7"/>
  <c r="G53" i="7"/>
  <c r="H53" i="7"/>
  <c r="I53" i="7"/>
  <c r="C57" i="6"/>
  <c r="D57" i="6"/>
  <c r="E57" i="6"/>
  <c r="B58" i="6"/>
  <c r="A59" i="6"/>
  <c r="C52" i="4"/>
  <c r="D52" i="4"/>
  <c r="B53" i="4"/>
  <c r="F52" i="3"/>
  <c r="B53" i="3"/>
  <c r="C52" i="3"/>
  <c r="D52" i="3"/>
  <c r="E52" i="3"/>
  <c r="B53" i="2"/>
  <c r="D52" i="2"/>
  <c r="E52" i="2"/>
  <c r="C52" i="2"/>
  <c r="A60" i="8" l="1"/>
  <c r="B60" i="8" s="1"/>
  <c r="C59" i="8"/>
  <c r="D58" i="8"/>
  <c r="E58" i="8"/>
  <c r="F58" i="8"/>
  <c r="C55" i="7"/>
  <c r="D55" i="7"/>
  <c r="F55" i="7" s="1"/>
  <c r="H54" i="7"/>
  <c r="G54" i="7"/>
  <c r="I54" i="7"/>
  <c r="A57" i="7"/>
  <c r="B56" i="7"/>
  <c r="B59" i="6"/>
  <c r="A60" i="6"/>
  <c r="D58" i="6"/>
  <c r="C58" i="6"/>
  <c r="E58" i="6"/>
  <c r="D53" i="4"/>
  <c r="B54" i="4"/>
  <c r="C53" i="4"/>
  <c r="C53" i="3"/>
  <c r="F53" i="3"/>
  <c r="B54" i="3"/>
  <c r="E53" i="3"/>
  <c r="D53" i="3"/>
  <c r="C53" i="2"/>
  <c r="D53" i="2"/>
  <c r="E53" i="2"/>
  <c r="B54" i="2"/>
  <c r="D59" i="8" l="1"/>
  <c r="E59" i="8"/>
  <c r="F59" i="8"/>
  <c r="A61" i="8"/>
  <c r="B61" i="8" s="1"/>
  <c r="C60" i="8"/>
  <c r="A58" i="7"/>
  <c r="B57" i="7"/>
  <c r="G55" i="7"/>
  <c r="H55" i="7"/>
  <c r="I55" i="7"/>
  <c r="C56" i="7"/>
  <c r="D56" i="7"/>
  <c r="F56" i="7" s="1"/>
  <c r="B60" i="6"/>
  <c r="A61" i="6"/>
  <c r="C59" i="6"/>
  <c r="D59" i="6"/>
  <c r="E59" i="6"/>
  <c r="D54" i="4"/>
  <c r="B55" i="4"/>
  <c r="C54" i="4"/>
  <c r="D54" i="3"/>
  <c r="E54" i="3"/>
  <c r="F54" i="3"/>
  <c r="B55" i="3"/>
  <c r="C54" i="3"/>
  <c r="B55" i="2"/>
  <c r="E54" i="2"/>
  <c r="C54" i="2"/>
  <c r="D54" i="2"/>
  <c r="D60" i="8" l="1"/>
  <c r="E60" i="8"/>
  <c r="F60" i="8"/>
  <c r="A62" i="8"/>
  <c r="B62" i="8" s="1"/>
  <c r="C61" i="8"/>
  <c r="H56" i="7"/>
  <c r="G56" i="7"/>
  <c r="I56" i="7"/>
  <c r="C57" i="7"/>
  <c r="D57" i="7"/>
  <c r="F57" i="7" s="1"/>
  <c r="A59" i="7"/>
  <c r="B58" i="7"/>
  <c r="B61" i="6"/>
  <c r="A62" i="6"/>
  <c r="C60" i="6"/>
  <c r="D60" i="6"/>
  <c r="E60" i="6"/>
  <c r="C55" i="4"/>
  <c r="D55" i="4"/>
  <c r="B56" i="4"/>
  <c r="B56" i="3"/>
  <c r="D55" i="3"/>
  <c r="E55" i="3"/>
  <c r="F55" i="3"/>
  <c r="C55" i="3"/>
  <c r="C55" i="2"/>
  <c r="D55" i="2"/>
  <c r="E55" i="2"/>
  <c r="B56" i="2"/>
  <c r="D61" i="8" l="1"/>
  <c r="E61" i="8"/>
  <c r="F61" i="8"/>
  <c r="A63" i="8"/>
  <c r="B63" i="8" s="1"/>
  <c r="C62" i="8"/>
  <c r="C58" i="7"/>
  <c r="D58" i="7"/>
  <c r="F58" i="7" s="1"/>
  <c r="A60" i="7"/>
  <c r="B59" i="7"/>
  <c r="G57" i="7"/>
  <c r="H57" i="7"/>
  <c r="I57" i="7"/>
  <c r="A63" i="6"/>
  <c r="B62" i="6"/>
  <c r="E61" i="6"/>
  <c r="C61" i="6"/>
  <c r="D61" i="6"/>
  <c r="C56" i="4"/>
  <c r="D56" i="4"/>
  <c r="B57" i="4"/>
  <c r="C56" i="3"/>
  <c r="D56" i="3"/>
  <c r="B57" i="3"/>
  <c r="E56" i="3"/>
  <c r="F56" i="3"/>
  <c r="B57" i="2"/>
  <c r="D56" i="2"/>
  <c r="E56" i="2"/>
  <c r="C56" i="2"/>
  <c r="A64" i="8" l="1"/>
  <c r="B64" i="8" s="1"/>
  <c r="C63" i="8"/>
  <c r="E62" i="8"/>
  <c r="F62" i="8"/>
  <c r="D62" i="8"/>
  <c r="C59" i="7"/>
  <c r="D59" i="7"/>
  <c r="F59" i="7" s="1"/>
  <c r="A61" i="7"/>
  <c r="B60" i="7"/>
  <c r="H58" i="7"/>
  <c r="G58" i="7"/>
  <c r="I58" i="7"/>
  <c r="E62" i="6"/>
  <c r="C62" i="6"/>
  <c r="D62" i="6"/>
  <c r="B63" i="6"/>
  <c r="A64" i="6"/>
  <c r="C57" i="4"/>
  <c r="D57" i="4"/>
  <c r="B58" i="4"/>
  <c r="E57" i="3"/>
  <c r="F57" i="3"/>
  <c r="B58" i="3"/>
  <c r="C57" i="3"/>
  <c r="D57" i="3"/>
  <c r="C57" i="2"/>
  <c r="D57" i="2"/>
  <c r="E57" i="2"/>
  <c r="B58" i="2"/>
  <c r="A65" i="8" l="1"/>
  <c r="B65" i="8" s="1"/>
  <c r="C64" i="8"/>
  <c r="F63" i="8"/>
  <c r="D63" i="8"/>
  <c r="E63" i="8"/>
  <c r="C60" i="7"/>
  <c r="D60" i="7"/>
  <c r="F60" i="7" s="1"/>
  <c r="A62" i="7"/>
  <c r="B61" i="7"/>
  <c r="G59" i="7"/>
  <c r="H59" i="7"/>
  <c r="I59" i="7"/>
  <c r="A65" i="6"/>
  <c r="B64" i="6"/>
  <c r="C63" i="6"/>
  <c r="D63" i="6"/>
  <c r="E63" i="6"/>
  <c r="C58" i="4"/>
  <c r="B59" i="4"/>
  <c r="D58" i="4"/>
  <c r="E58" i="3"/>
  <c r="F58" i="3"/>
  <c r="C58" i="3"/>
  <c r="B59" i="3"/>
  <c r="D58" i="3"/>
  <c r="B59" i="2"/>
  <c r="E58" i="2"/>
  <c r="C58" i="2"/>
  <c r="D58" i="2"/>
  <c r="D64" i="8" l="1"/>
  <c r="E64" i="8"/>
  <c r="F64" i="8"/>
  <c r="A66" i="8"/>
  <c r="B66" i="8" s="1"/>
  <c r="C65" i="8"/>
  <c r="H60" i="7"/>
  <c r="G60" i="7"/>
  <c r="I60" i="7"/>
  <c r="C61" i="7"/>
  <c r="D61" i="7"/>
  <c r="F61" i="7" s="1"/>
  <c r="A63" i="7"/>
  <c r="B62" i="7"/>
  <c r="D64" i="6"/>
  <c r="E64" i="6"/>
  <c r="C64" i="6"/>
  <c r="B65" i="6"/>
  <c r="A66" i="6"/>
  <c r="B60" i="4"/>
  <c r="C59" i="4"/>
  <c r="D59" i="4"/>
  <c r="C59" i="3"/>
  <c r="D59" i="3"/>
  <c r="E59" i="3"/>
  <c r="B60" i="3"/>
  <c r="F59" i="3"/>
  <c r="C59" i="2"/>
  <c r="D59" i="2"/>
  <c r="E59" i="2"/>
  <c r="B60" i="2"/>
  <c r="D65" i="8" l="1"/>
  <c r="E65" i="8"/>
  <c r="F65" i="8"/>
  <c r="A67" i="8"/>
  <c r="B67" i="8" s="1"/>
  <c r="C66" i="8"/>
  <c r="C62" i="7"/>
  <c r="D62" i="7"/>
  <c r="F62" i="7" s="1"/>
  <c r="A64" i="7"/>
  <c r="B63" i="7"/>
  <c r="G61" i="7"/>
  <c r="H61" i="7"/>
  <c r="I61" i="7"/>
  <c r="A67" i="6"/>
  <c r="B66" i="6"/>
  <c r="C65" i="6"/>
  <c r="D65" i="6"/>
  <c r="E65" i="6"/>
  <c r="C60" i="4"/>
  <c r="D60" i="4"/>
  <c r="B61" i="4"/>
  <c r="F60" i="3"/>
  <c r="B61" i="3"/>
  <c r="C60" i="3"/>
  <c r="D60" i="3"/>
  <c r="E60" i="3"/>
  <c r="B61" i="2"/>
  <c r="D60" i="2"/>
  <c r="E60" i="2"/>
  <c r="C60" i="2"/>
  <c r="A68" i="8" l="1"/>
  <c r="B68" i="8" s="1"/>
  <c r="C67" i="8"/>
  <c r="D66" i="8"/>
  <c r="E66" i="8"/>
  <c r="F66" i="8"/>
  <c r="C63" i="7"/>
  <c r="D63" i="7"/>
  <c r="F63" i="7" s="1"/>
  <c r="H62" i="7"/>
  <c r="G62" i="7"/>
  <c r="I62" i="7"/>
  <c r="A65" i="7"/>
  <c r="B64" i="7"/>
  <c r="D66" i="6"/>
  <c r="C66" i="6"/>
  <c r="E66" i="6"/>
  <c r="B67" i="6"/>
  <c r="A68" i="6"/>
  <c r="D61" i="4"/>
  <c r="B62" i="4"/>
  <c r="C61" i="4"/>
  <c r="C61" i="3"/>
  <c r="F61" i="3"/>
  <c r="B62" i="3"/>
  <c r="D61" i="3"/>
  <c r="E61" i="3"/>
  <c r="C61" i="2"/>
  <c r="D61" i="2"/>
  <c r="E61" i="2"/>
  <c r="B62" i="2"/>
  <c r="A69" i="8" l="1"/>
  <c r="B69" i="8" s="1"/>
  <c r="C68" i="8"/>
  <c r="D67" i="8"/>
  <c r="E67" i="8"/>
  <c r="F67" i="8"/>
  <c r="C64" i="7"/>
  <c r="D64" i="7"/>
  <c r="F64" i="7" s="1"/>
  <c r="A66" i="7"/>
  <c r="B65" i="7"/>
  <c r="G63" i="7"/>
  <c r="H63" i="7"/>
  <c r="I63" i="7"/>
  <c r="B68" i="6"/>
  <c r="A69" i="6"/>
  <c r="C67" i="6"/>
  <c r="D67" i="6"/>
  <c r="E67" i="6"/>
  <c r="D62" i="4"/>
  <c r="B63" i="4"/>
  <c r="C62" i="4"/>
  <c r="D62" i="3"/>
  <c r="E62" i="3"/>
  <c r="F62" i="3"/>
  <c r="C62" i="3"/>
  <c r="B63" i="3"/>
  <c r="B63" i="2"/>
  <c r="E62" i="2"/>
  <c r="C62" i="2"/>
  <c r="D62" i="2"/>
  <c r="D68" i="8" l="1"/>
  <c r="E68" i="8"/>
  <c r="F68" i="8"/>
  <c r="A70" i="8"/>
  <c r="B70" i="8" s="1"/>
  <c r="C69" i="8"/>
  <c r="C65" i="7"/>
  <c r="D65" i="7"/>
  <c r="F65" i="7" s="1"/>
  <c r="H64" i="7"/>
  <c r="G64" i="7"/>
  <c r="I64" i="7"/>
  <c r="A67" i="7"/>
  <c r="B66" i="7"/>
  <c r="B69" i="6"/>
  <c r="A70" i="6"/>
  <c r="C68" i="6"/>
  <c r="D68" i="6"/>
  <c r="E68" i="6"/>
  <c r="C63" i="4"/>
  <c r="D63" i="4"/>
  <c r="B64" i="4"/>
  <c r="B64" i="3"/>
  <c r="D63" i="3"/>
  <c r="E63" i="3"/>
  <c r="C63" i="3"/>
  <c r="F63" i="3"/>
  <c r="C63" i="2"/>
  <c r="D63" i="2"/>
  <c r="E63" i="2"/>
  <c r="B64" i="2"/>
  <c r="D69" i="8" l="1"/>
  <c r="E69" i="8"/>
  <c r="F69" i="8"/>
  <c r="A71" i="8"/>
  <c r="B71" i="8" s="1"/>
  <c r="C70" i="8"/>
  <c r="C66" i="7"/>
  <c r="D66" i="7"/>
  <c r="F66" i="7" s="1"/>
  <c r="A68" i="7"/>
  <c r="B67" i="7"/>
  <c r="G65" i="7"/>
  <c r="H65" i="7"/>
  <c r="I65" i="7"/>
  <c r="B70" i="6"/>
  <c r="A71" i="6"/>
  <c r="E69" i="6"/>
  <c r="C69" i="6"/>
  <c r="D69" i="6"/>
  <c r="C64" i="4"/>
  <c r="D64" i="4"/>
  <c r="B65" i="4"/>
  <c r="C64" i="3"/>
  <c r="D64" i="3"/>
  <c r="B65" i="3"/>
  <c r="E64" i="3"/>
  <c r="F64" i="3"/>
  <c r="B65" i="2"/>
  <c r="D64" i="2"/>
  <c r="E64" i="2"/>
  <c r="C64" i="2"/>
  <c r="E70" i="8" l="1"/>
  <c r="F70" i="8"/>
  <c r="D70" i="8"/>
  <c r="A72" i="8"/>
  <c r="B72" i="8" s="1"/>
  <c r="C71" i="8"/>
  <c r="C67" i="7"/>
  <c r="D67" i="7"/>
  <c r="F67" i="7" s="1"/>
  <c r="A69" i="7"/>
  <c r="B68" i="7"/>
  <c r="H66" i="7"/>
  <c r="G66" i="7"/>
  <c r="I66" i="7"/>
  <c r="A72" i="6"/>
  <c r="B71" i="6"/>
  <c r="C70" i="6"/>
  <c r="D70" i="6"/>
  <c r="E70" i="6"/>
  <c r="C65" i="4"/>
  <c r="D65" i="4"/>
  <c r="B66" i="4"/>
  <c r="E65" i="3"/>
  <c r="F65" i="3"/>
  <c r="B66" i="3"/>
  <c r="C65" i="3"/>
  <c r="D65" i="3"/>
  <c r="C65" i="2"/>
  <c r="D65" i="2"/>
  <c r="E65" i="2"/>
  <c r="B66" i="2"/>
  <c r="A73" i="8" l="1"/>
  <c r="B73" i="8" s="1"/>
  <c r="C72" i="8"/>
  <c r="F71" i="8"/>
  <c r="E71" i="8"/>
  <c r="D71" i="8"/>
  <c r="C68" i="7"/>
  <c r="D68" i="7"/>
  <c r="F68" i="7" s="1"/>
  <c r="A70" i="7"/>
  <c r="B69" i="7"/>
  <c r="G67" i="7"/>
  <c r="H67" i="7"/>
  <c r="I67" i="7"/>
  <c r="C71" i="6"/>
  <c r="D71" i="6"/>
  <c r="E71" i="6"/>
  <c r="A73" i="6"/>
  <c r="B72" i="6"/>
  <c r="B67" i="4"/>
  <c r="C66" i="4"/>
  <c r="D66" i="4"/>
  <c r="E66" i="3"/>
  <c r="F66" i="3"/>
  <c r="C66" i="3"/>
  <c r="D66" i="3"/>
  <c r="B67" i="3"/>
  <c r="B67" i="2"/>
  <c r="E66" i="2"/>
  <c r="C66" i="2"/>
  <c r="D66" i="2"/>
  <c r="D72" i="8" l="1"/>
  <c r="E72" i="8"/>
  <c r="F72" i="8"/>
  <c r="A74" i="8"/>
  <c r="B74" i="8" s="1"/>
  <c r="C73" i="8"/>
  <c r="C69" i="7"/>
  <c r="D69" i="7"/>
  <c r="F69" i="7" s="1"/>
  <c r="A71" i="7"/>
  <c r="B70" i="7"/>
  <c r="H68" i="7"/>
  <c r="G68" i="7"/>
  <c r="I68" i="7"/>
  <c r="C72" i="6"/>
  <c r="D72" i="6"/>
  <c r="E72" i="6"/>
  <c r="A74" i="6"/>
  <c r="B73" i="6"/>
  <c r="B68" i="4"/>
  <c r="D67" i="4"/>
  <c r="C67" i="4"/>
  <c r="C67" i="3"/>
  <c r="D67" i="3"/>
  <c r="E67" i="3"/>
  <c r="F67" i="3"/>
  <c r="B68" i="3"/>
  <c r="C67" i="2"/>
  <c r="D67" i="2"/>
  <c r="E67" i="2"/>
  <c r="B68" i="2"/>
  <c r="A75" i="8" l="1"/>
  <c r="B75" i="8" s="1"/>
  <c r="C74" i="8"/>
  <c r="D73" i="8"/>
  <c r="E73" i="8"/>
  <c r="F73" i="8"/>
  <c r="C70" i="7"/>
  <c r="D70" i="7"/>
  <c r="F70" i="7" s="1"/>
  <c r="A72" i="7"/>
  <c r="B71" i="7"/>
  <c r="G69" i="7"/>
  <c r="H69" i="7"/>
  <c r="I69" i="7"/>
  <c r="E73" i="6"/>
  <c r="C73" i="6"/>
  <c r="D73" i="6"/>
  <c r="B74" i="6"/>
  <c r="A75" i="6"/>
  <c r="C68" i="4"/>
  <c r="D68" i="4"/>
  <c r="B69" i="4"/>
  <c r="F68" i="3"/>
  <c r="B69" i="3"/>
  <c r="C68" i="3"/>
  <c r="D68" i="3"/>
  <c r="E68" i="3"/>
  <c r="B69" i="2"/>
  <c r="D68" i="2"/>
  <c r="E68" i="2"/>
  <c r="C68" i="2"/>
  <c r="D74" i="8" l="1"/>
  <c r="E74" i="8"/>
  <c r="F74" i="8"/>
  <c r="A76" i="8"/>
  <c r="B76" i="8" s="1"/>
  <c r="C75" i="8"/>
  <c r="C71" i="7"/>
  <c r="D71" i="7"/>
  <c r="F71" i="7" s="1"/>
  <c r="A73" i="7"/>
  <c r="B72" i="7"/>
  <c r="H70" i="7"/>
  <c r="G70" i="7"/>
  <c r="I70" i="7"/>
  <c r="A76" i="6"/>
  <c r="B75" i="6"/>
  <c r="D74" i="6"/>
  <c r="C74" i="6"/>
  <c r="E74" i="6"/>
  <c r="D69" i="4"/>
  <c r="B70" i="4"/>
  <c r="C69" i="4"/>
  <c r="C69" i="3"/>
  <c r="F69" i="3"/>
  <c r="B70" i="3"/>
  <c r="D69" i="3"/>
  <c r="E69" i="3"/>
  <c r="C69" i="2"/>
  <c r="D69" i="2"/>
  <c r="E69" i="2"/>
  <c r="B70" i="2"/>
  <c r="A77" i="8" l="1"/>
  <c r="B77" i="8" s="1"/>
  <c r="C76" i="8"/>
  <c r="D75" i="8"/>
  <c r="E75" i="8"/>
  <c r="F75" i="8"/>
  <c r="C72" i="7"/>
  <c r="D72" i="7"/>
  <c r="F72" i="7" s="1"/>
  <c r="A74" i="7"/>
  <c r="B73" i="7"/>
  <c r="G71" i="7"/>
  <c r="H71" i="7"/>
  <c r="I71" i="7"/>
  <c r="D75" i="6"/>
  <c r="E75" i="6"/>
  <c r="C75" i="6"/>
  <c r="B76" i="6"/>
  <c r="A77" i="6"/>
  <c r="D70" i="4"/>
  <c r="B71" i="4"/>
  <c r="C70" i="4"/>
  <c r="D70" i="3"/>
  <c r="E70" i="3"/>
  <c r="F70" i="3"/>
  <c r="C70" i="3"/>
  <c r="B71" i="3"/>
  <c r="B71" i="2"/>
  <c r="E70" i="2"/>
  <c r="C70" i="2"/>
  <c r="D70" i="2"/>
  <c r="D76" i="8" l="1"/>
  <c r="E76" i="8"/>
  <c r="F76" i="8"/>
  <c r="A78" i="8"/>
  <c r="B78" i="8" s="1"/>
  <c r="C77" i="8"/>
  <c r="C73" i="7"/>
  <c r="D73" i="7"/>
  <c r="F73" i="7" s="1"/>
  <c r="A75" i="7"/>
  <c r="B74" i="7"/>
  <c r="H72" i="7"/>
  <c r="G72" i="7"/>
  <c r="I72" i="7"/>
  <c r="A78" i="6"/>
  <c r="B77" i="6"/>
  <c r="C76" i="6"/>
  <c r="D76" i="6"/>
  <c r="E76" i="6"/>
  <c r="C71" i="4"/>
  <c r="D71" i="4"/>
  <c r="B72" i="4"/>
  <c r="B72" i="3"/>
  <c r="D71" i="3"/>
  <c r="E71" i="3"/>
  <c r="F71" i="3"/>
  <c r="C71" i="3"/>
  <c r="C71" i="2"/>
  <c r="D71" i="2"/>
  <c r="E71" i="2"/>
  <c r="B72" i="2"/>
  <c r="A79" i="8" l="1"/>
  <c r="B79" i="8" s="1"/>
  <c r="C78" i="8"/>
  <c r="D77" i="8"/>
  <c r="E77" i="8"/>
  <c r="F77" i="8"/>
  <c r="C74" i="7"/>
  <c r="D74" i="7"/>
  <c r="F74" i="7" s="1"/>
  <c r="A76" i="7"/>
  <c r="B75" i="7"/>
  <c r="G73" i="7"/>
  <c r="H73" i="7"/>
  <c r="I73" i="7"/>
  <c r="E77" i="6"/>
  <c r="C77" i="6"/>
  <c r="D77" i="6"/>
  <c r="B78" i="6"/>
  <c r="A79" i="6"/>
  <c r="C72" i="4"/>
  <c r="D72" i="4"/>
  <c r="B73" i="4"/>
  <c r="C72" i="3"/>
  <c r="D72" i="3"/>
  <c r="B73" i="3"/>
  <c r="F72" i="3"/>
  <c r="E72" i="3"/>
  <c r="B73" i="2"/>
  <c r="D72" i="2"/>
  <c r="E72" i="2"/>
  <c r="C72" i="2"/>
  <c r="E78" i="8" l="1"/>
  <c r="F78" i="8"/>
  <c r="D78" i="8"/>
  <c r="A80" i="8"/>
  <c r="B80" i="8" s="1"/>
  <c r="C79" i="8"/>
  <c r="C75" i="7"/>
  <c r="D75" i="7"/>
  <c r="F75" i="7" s="1"/>
  <c r="A77" i="7"/>
  <c r="B76" i="7"/>
  <c r="G74" i="7"/>
  <c r="H74" i="7"/>
  <c r="I74" i="7"/>
  <c r="B79" i="6"/>
  <c r="A80" i="6"/>
  <c r="C78" i="6"/>
  <c r="D78" i="6"/>
  <c r="E78" i="6"/>
  <c r="C73" i="4"/>
  <c r="D73" i="4"/>
  <c r="B74" i="4"/>
  <c r="E73" i="3"/>
  <c r="F73" i="3"/>
  <c r="B74" i="3"/>
  <c r="C73" i="3"/>
  <c r="D73" i="3"/>
  <c r="C73" i="2"/>
  <c r="D73" i="2"/>
  <c r="E73" i="2"/>
  <c r="B74" i="2"/>
  <c r="A81" i="8" l="1"/>
  <c r="B81" i="8" s="1"/>
  <c r="C80" i="8"/>
  <c r="F79" i="8"/>
  <c r="D79" i="8"/>
  <c r="E79" i="8"/>
  <c r="C76" i="7"/>
  <c r="D76" i="7"/>
  <c r="F76" i="7" s="1"/>
  <c r="A78" i="7"/>
  <c r="B77" i="7"/>
  <c r="G75" i="7"/>
  <c r="H75" i="7"/>
  <c r="I75" i="7"/>
  <c r="A81" i="6"/>
  <c r="B80" i="6"/>
  <c r="C79" i="6"/>
  <c r="D79" i="6"/>
  <c r="E79" i="6"/>
  <c r="B75" i="4"/>
  <c r="C74" i="4"/>
  <c r="D74" i="4"/>
  <c r="E74" i="3"/>
  <c r="F74" i="3"/>
  <c r="C74" i="3"/>
  <c r="D74" i="3"/>
  <c r="B75" i="3"/>
  <c r="B75" i="2"/>
  <c r="E74" i="2"/>
  <c r="C74" i="2"/>
  <c r="D74" i="2"/>
  <c r="D80" i="8" l="1"/>
  <c r="F80" i="8"/>
  <c r="E80" i="8"/>
  <c r="A82" i="8"/>
  <c r="B82" i="8" s="1"/>
  <c r="C81" i="8"/>
  <c r="C77" i="7"/>
  <c r="D77" i="7"/>
  <c r="F77" i="7" s="1"/>
  <c r="A79" i="7"/>
  <c r="B78" i="7"/>
  <c r="H76" i="7"/>
  <c r="G76" i="7"/>
  <c r="I76" i="7"/>
  <c r="C80" i="6"/>
  <c r="D80" i="6"/>
  <c r="E80" i="6"/>
  <c r="B81" i="6"/>
  <c r="A82" i="6"/>
  <c r="B76" i="4"/>
  <c r="D75" i="4"/>
  <c r="C75" i="4"/>
  <c r="C75" i="3"/>
  <c r="D75" i="3"/>
  <c r="E75" i="3"/>
  <c r="B76" i="3"/>
  <c r="F75" i="3"/>
  <c r="C75" i="2"/>
  <c r="D75" i="2"/>
  <c r="E75" i="2"/>
  <c r="B76" i="2"/>
  <c r="A83" i="8" l="1"/>
  <c r="B83" i="8" s="1"/>
  <c r="C82" i="8"/>
  <c r="D81" i="8"/>
  <c r="E81" i="8"/>
  <c r="F81" i="8"/>
  <c r="C78" i="7"/>
  <c r="D78" i="7"/>
  <c r="F78" i="7" s="1"/>
  <c r="A80" i="7"/>
  <c r="B79" i="7"/>
  <c r="H77" i="7"/>
  <c r="G77" i="7"/>
  <c r="I77" i="7"/>
  <c r="A83" i="6"/>
  <c r="B82" i="6"/>
  <c r="C81" i="6"/>
  <c r="E81" i="6"/>
  <c r="D81" i="6"/>
  <c r="C76" i="4"/>
  <c r="D76" i="4"/>
  <c r="B77" i="4"/>
  <c r="F76" i="3"/>
  <c r="B77" i="3"/>
  <c r="C76" i="3"/>
  <c r="D76" i="3"/>
  <c r="E76" i="3"/>
  <c r="B77" i="2"/>
  <c r="D76" i="2"/>
  <c r="E76" i="2"/>
  <c r="C76" i="2"/>
  <c r="D82" i="8" l="1"/>
  <c r="E82" i="8"/>
  <c r="F82" i="8"/>
  <c r="A84" i="8"/>
  <c r="B84" i="8" s="1"/>
  <c r="C83" i="8"/>
  <c r="C79" i="7"/>
  <c r="D79" i="7"/>
  <c r="F79" i="7" s="1"/>
  <c r="A81" i="7"/>
  <c r="B80" i="7"/>
  <c r="H78" i="7"/>
  <c r="G78" i="7"/>
  <c r="I78" i="7"/>
  <c r="D82" i="6"/>
  <c r="C82" i="6"/>
  <c r="E82" i="6"/>
  <c r="B83" i="6"/>
  <c r="A84" i="6"/>
  <c r="D77" i="4"/>
  <c r="B78" i="4"/>
  <c r="C77" i="4"/>
  <c r="C77" i="3"/>
  <c r="F77" i="3"/>
  <c r="B78" i="3"/>
  <c r="D77" i="3"/>
  <c r="E77" i="3"/>
  <c r="C77" i="2"/>
  <c r="D77" i="2"/>
  <c r="E77" i="2"/>
  <c r="B78" i="2"/>
  <c r="D83" i="8" l="1"/>
  <c r="E83" i="8"/>
  <c r="F83" i="8"/>
  <c r="A85" i="8"/>
  <c r="B85" i="8" s="1"/>
  <c r="C84" i="8"/>
  <c r="C80" i="7"/>
  <c r="D80" i="7"/>
  <c r="F80" i="7" s="1"/>
  <c r="A82" i="7"/>
  <c r="B81" i="7"/>
  <c r="H79" i="7"/>
  <c r="G79" i="7"/>
  <c r="I79" i="7"/>
  <c r="B84" i="6"/>
  <c r="A85" i="6"/>
  <c r="D83" i="6"/>
  <c r="E83" i="6"/>
  <c r="C83" i="6"/>
  <c r="D78" i="4"/>
  <c r="B79" i="4"/>
  <c r="C78" i="4"/>
  <c r="E78" i="3"/>
  <c r="F78" i="3"/>
  <c r="C78" i="3"/>
  <c r="D78" i="3"/>
  <c r="B79" i="3"/>
  <c r="B79" i="2"/>
  <c r="E78" i="2"/>
  <c r="C78" i="2"/>
  <c r="D78" i="2"/>
  <c r="A86" i="8" l="1"/>
  <c r="B86" i="8" s="1"/>
  <c r="C85" i="8"/>
  <c r="D84" i="8"/>
  <c r="E84" i="8"/>
  <c r="F84" i="8"/>
  <c r="C81" i="7"/>
  <c r="D81" i="7"/>
  <c r="F81" i="7" s="1"/>
  <c r="A83" i="7"/>
  <c r="B82" i="7"/>
  <c r="G80" i="7"/>
  <c r="H80" i="7"/>
  <c r="I80" i="7"/>
  <c r="A86" i="6"/>
  <c r="B85" i="6"/>
  <c r="E84" i="6"/>
  <c r="C84" i="6"/>
  <c r="D84" i="6"/>
  <c r="C79" i="4"/>
  <c r="D79" i="4"/>
  <c r="B80" i="4"/>
  <c r="D79" i="3"/>
  <c r="E79" i="3"/>
  <c r="F79" i="3"/>
  <c r="C79" i="3"/>
  <c r="B80" i="3"/>
  <c r="C79" i="2"/>
  <c r="D79" i="2"/>
  <c r="E79" i="2"/>
  <c r="B80" i="2"/>
  <c r="D85" i="8" l="1"/>
  <c r="E85" i="8"/>
  <c r="F85" i="8"/>
  <c r="A87" i="8"/>
  <c r="B87" i="8" s="1"/>
  <c r="C86" i="8"/>
  <c r="C82" i="7"/>
  <c r="D82" i="7"/>
  <c r="F82" i="7" s="1"/>
  <c r="A84" i="7"/>
  <c r="B83" i="7"/>
  <c r="G81" i="7"/>
  <c r="H81" i="7"/>
  <c r="I81" i="7"/>
  <c r="E85" i="6"/>
  <c r="C85" i="6"/>
  <c r="D85" i="6"/>
  <c r="B86" i="6"/>
  <c r="A87" i="6"/>
  <c r="C80" i="4"/>
  <c r="B81" i="4"/>
  <c r="D80" i="4"/>
  <c r="C80" i="3"/>
  <c r="D80" i="3"/>
  <c r="B81" i="3"/>
  <c r="E80" i="3"/>
  <c r="F80" i="3"/>
  <c r="B81" i="2"/>
  <c r="D80" i="2"/>
  <c r="E80" i="2"/>
  <c r="C80" i="2"/>
  <c r="A88" i="8" l="1"/>
  <c r="B88" i="8" s="1"/>
  <c r="C87" i="8"/>
  <c r="E86" i="8"/>
  <c r="F86" i="8"/>
  <c r="D86" i="8"/>
  <c r="C83" i="7"/>
  <c r="D83" i="7"/>
  <c r="F83" i="7" s="1"/>
  <c r="A85" i="7"/>
  <c r="B84" i="7"/>
  <c r="G82" i="7"/>
  <c r="H82" i="7"/>
  <c r="I82" i="7"/>
  <c r="B87" i="6"/>
  <c r="A88" i="6"/>
  <c r="D86" i="6"/>
  <c r="E86" i="6"/>
  <c r="C86" i="6"/>
  <c r="C81" i="4"/>
  <c r="D81" i="4"/>
  <c r="B82" i="4"/>
  <c r="F81" i="3"/>
  <c r="B82" i="3"/>
  <c r="C81" i="3"/>
  <c r="D81" i="3"/>
  <c r="E81" i="3"/>
  <c r="C81" i="2"/>
  <c r="D81" i="2"/>
  <c r="E81" i="2"/>
  <c r="B82" i="2"/>
  <c r="F87" i="8" l="1"/>
  <c r="D87" i="8"/>
  <c r="E87" i="8"/>
  <c r="A89" i="8"/>
  <c r="B89" i="8" s="1"/>
  <c r="C88" i="8"/>
  <c r="C84" i="7"/>
  <c r="D84" i="7"/>
  <c r="F84" i="7" s="1"/>
  <c r="A86" i="7"/>
  <c r="B85" i="7"/>
  <c r="G83" i="7"/>
  <c r="H83" i="7"/>
  <c r="I83" i="7"/>
  <c r="A89" i="6"/>
  <c r="B88" i="6"/>
  <c r="C87" i="6"/>
  <c r="D87" i="6"/>
  <c r="E87" i="6"/>
  <c r="B83" i="4"/>
  <c r="C82" i="4"/>
  <c r="D82" i="4"/>
  <c r="E82" i="3"/>
  <c r="F82" i="3"/>
  <c r="B83" i="3"/>
  <c r="D82" i="3"/>
  <c r="C82" i="3"/>
  <c r="B83" i="2"/>
  <c r="E82" i="2"/>
  <c r="C82" i="2"/>
  <c r="D82" i="2"/>
  <c r="D88" i="8" l="1"/>
  <c r="E88" i="8"/>
  <c r="F88" i="8"/>
  <c r="A90" i="8"/>
  <c r="B90" i="8" s="1"/>
  <c r="C89" i="8"/>
  <c r="C85" i="7"/>
  <c r="D85" i="7"/>
  <c r="F85" i="7" s="1"/>
  <c r="A87" i="7"/>
  <c r="B86" i="7"/>
  <c r="H84" i="7"/>
  <c r="G84" i="7"/>
  <c r="I84" i="7"/>
  <c r="C88" i="6"/>
  <c r="D88" i="6"/>
  <c r="E88" i="6"/>
  <c r="B89" i="6"/>
  <c r="A90" i="6"/>
  <c r="B84" i="4"/>
  <c r="C83" i="4"/>
  <c r="D83" i="4"/>
  <c r="D83" i="3"/>
  <c r="E83" i="3"/>
  <c r="F83" i="3"/>
  <c r="B84" i="3"/>
  <c r="C83" i="3"/>
  <c r="C83" i="2"/>
  <c r="D83" i="2"/>
  <c r="E83" i="2"/>
  <c r="B84" i="2"/>
  <c r="A91" i="8" l="1"/>
  <c r="B91" i="8" s="1"/>
  <c r="C90" i="8"/>
  <c r="D89" i="8"/>
  <c r="E89" i="8"/>
  <c r="F89" i="8"/>
  <c r="C86" i="7"/>
  <c r="D86" i="7"/>
  <c r="F86" i="7" s="1"/>
  <c r="A88" i="7"/>
  <c r="B87" i="7"/>
  <c r="H85" i="7"/>
  <c r="G85" i="7"/>
  <c r="I85" i="7"/>
  <c r="B90" i="6"/>
  <c r="A91" i="6"/>
  <c r="C89" i="6"/>
  <c r="D89" i="6"/>
  <c r="E89" i="6"/>
  <c r="C84" i="4"/>
  <c r="D84" i="4"/>
  <c r="B85" i="4"/>
  <c r="B85" i="3"/>
  <c r="C84" i="3"/>
  <c r="D84" i="3"/>
  <c r="E84" i="3"/>
  <c r="F84" i="3"/>
  <c r="B85" i="2"/>
  <c r="D84" i="2"/>
  <c r="E84" i="2"/>
  <c r="C84" i="2"/>
  <c r="D90" i="8" l="1"/>
  <c r="E90" i="8"/>
  <c r="F90" i="8"/>
  <c r="A92" i="8"/>
  <c r="B92" i="8" s="1"/>
  <c r="C91" i="8"/>
  <c r="A89" i="7"/>
  <c r="B88" i="7"/>
  <c r="H86" i="7"/>
  <c r="G86" i="7"/>
  <c r="I86" i="7"/>
  <c r="C87" i="7"/>
  <c r="D87" i="7"/>
  <c r="F87" i="7" s="1"/>
  <c r="A92" i="6"/>
  <c r="B91" i="6"/>
  <c r="D90" i="6"/>
  <c r="C90" i="6"/>
  <c r="E90" i="6"/>
  <c r="D85" i="4"/>
  <c r="B86" i="4"/>
  <c r="C85" i="4"/>
  <c r="C85" i="3"/>
  <c r="F85" i="3"/>
  <c r="B86" i="3"/>
  <c r="D85" i="3"/>
  <c r="E85" i="3"/>
  <c r="C85" i="2"/>
  <c r="D85" i="2"/>
  <c r="E85" i="2"/>
  <c r="B86" i="2"/>
  <c r="A93" i="8" l="1"/>
  <c r="B93" i="8" s="1"/>
  <c r="C92" i="8"/>
  <c r="D91" i="8"/>
  <c r="E91" i="8"/>
  <c r="F91" i="8"/>
  <c r="C88" i="7"/>
  <c r="D88" i="7"/>
  <c r="F88" i="7" s="1"/>
  <c r="G87" i="7"/>
  <c r="H87" i="7"/>
  <c r="I87" i="7"/>
  <c r="A90" i="7"/>
  <c r="B89" i="7"/>
  <c r="C91" i="6"/>
  <c r="D91" i="6"/>
  <c r="E91" i="6"/>
  <c r="B92" i="6"/>
  <c r="A93" i="6"/>
  <c r="D86" i="4"/>
  <c r="B87" i="4"/>
  <c r="C86" i="4"/>
  <c r="E86" i="3"/>
  <c r="F86" i="3"/>
  <c r="B87" i="3"/>
  <c r="C86" i="3"/>
  <c r="D86" i="3"/>
  <c r="B87" i="2"/>
  <c r="E86" i="2"/>
  <c r="C86" i="2"/>
  <c r="D86" i="2"/>
  <c r="D92" i="8" l="1"/>
  <c r="E92" i="8"/>
  <c r="F92" i="8"/>
  <c r="A94" i="8"/>
  <c r="B94" i="8" s="1"/>
  <c r="C93" i="8"/>
  <c r="C89" i="7"/>
  <c r="D89" i="7"/>
  <c r="F89" i="7" s="1"/>
  <c r="A91" i="7"/>
  <c r="B90" i="7"/>
  <c r="G88" i="7"/>
  <c r="H88" i="7"/>
  <c r="I88" i="7"/>
  <c r="A94" i="6"/>
  <c r="B93" i="6"/>
  <c r="C92" i="6"/>
  <c r="E92" i="6"/>
  <c r="D92" i="6"/>
  <c r="C87" i="4"/>
  <c r="D87" i="4"/>
  <c r="B88" i="4"/>
  <c r="D87" i="3"/>
  <c r="E87" i="3"/>
  <c r="C87" i="3"/>
  <c r="F87" i="3"/>
  <c r="B88" i="3"/>
  <c r="C87" i="2"/>
  <c r="D87" i="2"/>
  <c r="E87" i="2"/>
  <c r="B88" i="2"/>
  <c r="A95" i="8" l="1"/>
  <c r="B95" i="8" s="1"/>
  <c r="C94" i="8"/>
  <c r="D93" i="8"/>
  <c r="E93" i="8"/>
  <c r="F93" i="8"/>
  <c r="D90" i="7"/>
  <c r="F90" i="7" s="1"/>
  <c r="C90" i="7"/>
  <c r="A92" i="7"/>
  <c r="B91" i="7"/>
  <c r="G89" i="7"/>
  <c r="H89" i="7"/>
  <c r="I89" i="7"/>
  <c r="E93" i="6"/>
  <c r="C93" i="6"/>
  <c r="D93" i="6"/>
  <c r="B94" i="6"/>
  <c r="A95" i="6"/>
  <c r="C88" i="4"/>
  <c r="B89" i="4"/>
  <c r="D88" i="4"/>
  <c r="C88" i="3"/>
  <c r="D88" i="3"/>
  <c r="B89" i="3"/>
  <c r="E88" i="3"/>
  <c r="F88" i="3"/>
  <c r="B89" i="2"/>
  <c r="D88" i="2"/>
  <c r="E88" i="2"/>
  <c r="C88" i="2"/>
  <c r="E94" i="8" l="1"/>
  <c r="F94" i="8"/>
  <c r="D94" i="8"/>
  <c r="A96" i="8"/>
  <c r="B96" i="8" s="1"/>
  <c r="C95" i="8"/>
  <c r="D91" i="7"/>
  <c r="F91" i="7" s="1"/>
  <c r="C91" i="7"/>
  <c r="A93" i="7"/>
  <c r="B92" i="7"/>
  <c r="H90" i="7"/>
  <c r="G90" i="7"/>
  <c r="I90" i="7"/>
  <c r="D94" i="6"/>
  <c r="E94" i="6"/>
  <c r="C94" i="6"/>
  <c r="A96" i="6"/>
  <c r="B95" i="6"/>
  <c r="C89" i="4"/>
  <c r="D89" i="4"/>
  <c r="B90" i="4"/>
  <c r="F89" i="3"/>
  <c r="B90" i="3"/>
  <c r="C89" i="3"/>
  <c r="D89" i="3"/>
  <c r="E89" i="3"/>
  <c r="C89" i="2"/>
  <c r="D89" i="2"/>
  <c r="E89" i="2"/>
  <c r="B90" i="2"/>
  <c r="A97" i="8" l="1"/>
  <c r="B97" i="8" s="1"/>
  <c r="C96" i="8"/>
  <c r="F95" i="8"/>
  <c r="D95" i="8"/>
  <c r="E95" i="8"/>
  <c r="D92" i="7"/>
  <c r="F92" i="7" s="1"/>
  <c r="C92" i="7"/>
  <c r="A94" i="7"/>
  <c r="B93" i="7"/>
  <c r="H91" i="7"/>
  <c r="G91" i="7"/>
  <c r="I91" i="7"/>
  <c r="C95" i="6"/>
  <c r="E95" i="6"/>
  <c r="D95" i="6"/>
  <c r="A97" i="6"/>
  <c r="B96" i="6"/>
  <c r="C90" i="4"/>
  <c r="B91" i="4"/>
  <c r="D90" i="4"/>
  <c r="E90" i="3"/>
  <c r="F90" i="3"/>
  <c r="C90" i="3"/>
  <c r="D90" i="3"/>
  <c r="B91" i="3"/>
  <c r="B91" i="2"/>
  <c r="E90" i="2"/>
  <c r="C90" i="2"/>
  <c r="D90" i="2"/>
  <c r="D96" i="8" l="1"/>
  <c r="F96" i="8"/>
  <c r="E96" i="8"/>
  <c r="A98" i="8"/>
  <c r="B98" i="8" s="1"/>
  <c r="C97" i="8"/>
  <c r="D93" i="7"/>
  <c r="F93" i="7" s="1"/>
  <c r="C93" i="7"/>
  <c r="A95" i="7"/>
  <c r="B94" i="7"/>
  <c r="H92" i="7"/>
  <c r="G92" i="7"/>
  <c r="I92" i="7"/>
  <c r="B97" i="6"/>
  <c r="A98" i="6"/>
  <c r="C96" i="6"/>
  <c r="D96" i="6"/>
  <c r="E96" i="6"/>
  <c r="B92" i="4"/>
  <c r="D91" i="4"/>
  <c r="C91" i="4"/>
  <c r="D91" i="3"/>
  <c r="E91" i="3"/>
  <c r="C91" i="3"/>
  <c r="F91" i="3"/>
  <c r="B92" i="3"/>
  <c r="C91" i="2"/>
  <c r="D91" i="2"/>
  <c r="E91" i="2"/>
  <c r="B92" i="2"/>
  <c r="A99" i="8" l="1"/>
  <c r="B99" i="8" s="1"/>
  <c r="C98" i="8"/>
  <c r="D97" i="8"/>
  <c r="E97" i="8"/>
  <c r="F97" i="8"/>
  <c r="D94" i="7"/>
  <c r="F94" i="7" s="1"/>
  <c r="C94" i="7"/>
  <c r="A96" i="7"/>
  <c r="B95" i="7"/>
  <c r="H93" i="7"/>
  <c r="G93" i="7"/>
  <c r="I93" i="7"/>
  <c r="B98" i="6"/>
  <c r="A99" i="6"/>
  <c r="D97" i="6"/>
  <c r="E97" i="6"/>
  <c r="C97" i="6"/>
  <c r="C92" i="4"/>
  <c r="D92" i="4"/>
  <c r="B93" i="4"/>
  <c r="B93" i="3"/>
  <c r="C92" i="3"/>
  <c r="D92" i="3"/>
  <c r="E92" i="3"/>
  <c r="F92" i="3"/>
  <c r="B93" i="2"/>
  <c r="D92" i="2"/>
  <c r="E92" i="2"/>
  <c r="C92" i="2"/>
  <c r="E98" i="8" l="1"/>
  <c r="F98" i="8"/>
  <c r="D98" i="8"/>
  <c r="A100" i="8"/>
  <c r="B100" i="8" s="1"/>
  <c r="C99" i="8"/>
  <c r="D95" i="7"/>
  <c r="F95" i="7" s="1"/>
  <c r="C95" i="7"/>
  <c r="A97" i="7"/>
  <c r="B96" i="7"/>
  <c r="H94" i="7"/>
  <c r="G94" i="7"/>
  <c r="I94" i="7"/>
  <c r="A100" i="6"/>
  <c r="B99" i="6"/>
  <c r="D98" i="6"/>
  <c r="C98" i="6"/>
  <c r="E98" i="6"/>
  <c r="D93" i="4"/>
  <c r="B94" i="4"/>
  <c r="C93" i="4"/>
  <c r="C93" i="3"/>
  <c r="F93" i="3"/>
  <c r="B94" i="3"/>
  <c r="D93" i="3"/>
  <c r="E93" i="3"/>
  <c r="C93" i="2"/>
  <c r="D93" i="2"/>
  <c r="E93" i="2"/>
  <c r="B94" i="2"/>
  <c r="A101" i="8" l="1"/>
  <c r="B101" i="8" s="1"/>
  <c r="C100" i="8"/>
  <c r="D99" i="8"/>
  <c r="F99" i="8"/>
  <c r="E99" i="8"/>
  <c r="D96" i="7"/>
  <c r="F96" i="7" s="1"/>
  <c r="C96" i="7"/>
  <c r="A98" i="7"/>
  <c r="B97" i="7"/>
  <c r="H95" i="7"/>
  <c r="G95" i="7"/>
  <c r="I95" i="7"/>
  <c r="C99" i="6"/>
  <c r="D99" i="6"/>
  <c r="E99" i="6"/>
  <c r="B100" i="6"/>
  <c r="A101" i="6"/>
  <c r="D94" i="4"/>
  <c r="B95" i="4"/>
  <c r="C94" i="4"/>
  <c r="E94" i="3"/>
  <c r="F94" i="3"/>
  <c r="C94" i="3"/>
  <c r="D94" i="3"/>
  <c r="B95" i="3"/>
  <c r="B95" i="2"/>
  <c r="E94" i="2"/>
  <c r="C94" i="2"/>
  <c r="D94" i="2"/>
  <c r="D100" i="8" l="1"/>
  <c r="E100" i="8"/>
  <c r="F100" i="8"/>
  <c r="A102" i="8"/>
  <c r="B102" i="8" s="1"/>
  <c r="C101" i="8"/>
  <c r="D97" i="7"/>
  <c r="F97" i="7" s="1"/>
  <c r="C97" i="7"/>
  <c r="A99" i="7"/>
  <c r="B98" i="7"/>
  <c r="H96" i="7"/>
  <c r="G96" i="7"/>
  <c r="I96" i="7"/>
  <c r="B101" i="6"/>
  <c r="A102" i="6"/>
  <c r="C100" i="6"/>
  <c r="D100" i="6"/>
  <c r="E100" i="6"/>
  <c r="C95" i="4"/>
  <c r="D95" i="4"/>
  <c r="B96" i="4"/>
  <c r="D95" i="3"/>
  <c r="E95" i="3"/>
  <c r="F95" i="3"/>
  <c r="C95" i="3"/>
  <c r="B96" i="3"/>
  <c r="C95" i="2"/>
  <c r="D95" i="2"/>
  <c r="E95" i="2"/>
  <c r="B96" i="2"/>
  <c r="A103" i="8" l="1"/>
  <c r="B103" i="8" s="1"/>
  <c r="C102" i="8"/>
  <c r="D101" i="8"/>
  <c r="E101" i="8"/>
  <c r="F101" i="8"/>
  <c r="D98" i="7"/>
  <c r="F98" i="7" s="1"/>
  <c r="C98" i="7"/>
  <c r="A100" i="7"/>
  <c r="B99" i="7"/>
  <c r="H97" i="7"/>
  <c r="G97" i="7"/>
  <c r="I97" i="7"/>
  <c r="A103" i="6"/>
  <c r="B102" i="6"/>
  <c r="E101" i="6"/>
  <c r="C101" i="6"/>
  <c r="D101" i="6"/>
  <c r="C96" i="4"/>
  <c r="D96" i="4"/>
  <c r="B97" i="4"/>
  <c r="C96" i="3"/>
  <c r="D96" i="3"/>
  <c r="B97" i="3"/>
  <c r="E96" i="3"/>
  <c r="F96" i="3"/>
  <c r="B97" i="2"/>
  <c r="D96" i="2"/>
  <c r="E96" i="2"/>
  <c r="C96" i="2"/>
  <c r="A104" i="8" l="1"/>
  <c r="B104" i="8" s="1"/>
  <c r="C103" i="8"/>
  <c r="E102" i="8"/>
  <c r="F102" i="8"/>
  <c r="D102" i="8"/>
  <c r="D99" i="7"/>
  <c r="F99" i="7" s="1"/>
  <c r="C99" i="7"/>
  <c r="A101" i="7"/>
  <c r="B100" i="7"/>
  <c r="H98" i="7"/>
  <c r="G98" i="7"/>
  <c r="I98" i="7"/>
  <c r="C102" i="6"/>
  <c r="D102" i="6"/>
  <c r="E102" i="6"/>
  <c r="B103" i="6"/>
  <c r="A104" i="6"/>
  <c r="C97" i="4"/>
  <c r="D97" i="4"/>
  <c r="B98" i="4"/>
  <c r="F97" i="3"/>
  <c r="B98" i="3"/>
  <c r="C97" i="3"/>
  <c r="D97" i="3"/>
  <c r="E97" i="3"/>
  <c r="C97" i="2"/>
  <c r="D97" i="2"/>
  <c r="E97" i="2"/>
  <c r="B98" i="2"/>
  <c r="F103" i="8" l="1"/>
  <c r="D103" i="8"/>
  <c r="E103" i="8"/>
  <c r="A105" i="8"/>
  <c r="B105" i="8" s="1"/>
  <c r="C104" i="8"/>
  <c r="D100" i="7"/>
  <c r="F100" i="7" s="1"/>
  <c r="C100" i="7"/>
  <c r="A102" i="7"/>
  <c r="B101" i="7"/>
  <c r="H99" i="7"/>
  <c r="G99" i="7"/>
  <c r="I99" i="7"/>
  <c r="A105" i="6"/>
  <c r="B104" i="6"/>
  <c r="C103" i="6"/>
  <c r="E103" i="6"/>
  <c r="D103" i="6"/>
  <c r="B99" i="4"/>
  <c r="C98" i="4"/>
  <c r="D98" i="4"/>
  <c r="E98" i="3"/>
  <c r="F98" i="3"/>
  <c r="B99" i="3"/>
  <c r="C98" i="3"/>
  <c r="D98" i="3"/>
  <c r="B99" i="2"/>
  <c r="E98" i="2"/>
  <c r="C98" i="2"/>
  <c r="D98" i="2"/>
  <c r="F104" i="8" l="1"/>
  <c r="D104" i="8"/>
  <c r="E104" i="8"/>
  <c r="A106" i="8"/>
  <c r="B106" i="8" s="1"/>
  <c r="C105" i="8"/>
  <c r="D101" i="7"/>
  <c r="F101" i="7" s="1"/>
  <c r="C101" i="7"/>
  <c r="A103" i="7"/>
  <c r="B102" i="7"/>
  <c r="H100" i="7"/>
  <c r="G100" i="7"/>
  <c r="I100" i="7"/>
  <c r="E104" i="6"/>
  <c r="C104" i="6"/>
  <c r="D104" i="6"/>
  <c r="B105" i="6"/>
  <c r="A106" i="6"/>
  <c r="B100" i="4"/>
  <c r="D99" i="4"/>
  <c r="C99" i="4"/>
  <c r="D99" i="3"/>
  <c r="E99" i="3"/>
  <c r="C99" i="3"/>
  <c r="F99" i="3"/>
  <c r="B100" i="3"/>
  <c r="C99" i="2"/>
  <c r="D99" i="2"/>
  <c r="E99" i="2"/>
  <c r="B100" i="2"/>
  <c r="D105" i="8" l="1"/>
  <c r="E105" i="8"/>
  <c r="F105" i="8"/>
  <c r="A107" i="8"/>
  <c r="B107" i="8" s="1"/>
  <c r="C106" i="8"/>
  <c r="D102" i="7"/>
  <c r="F102" i="7" s="1"/>
  <c r="C102" i="7"/>
  <c r="A104" i="7"/>
  <c r="B103" i="7"/>
  <c r="H101" i="7"/>
  <c r="G101" i="7"/>
  <c r="I101" i="7"/>
  <c r="A107" i="6"/>
  <c r="B106" i="6"/>
  <c r="D105" i="6"/>
  <c r="E105" i="6"/>
  <c r="C105" i="6"/>
  <c r="C100" i="4"/>
  <c r="D100" i="4"/>
  <c r="B101" i="4"/>
  <c r="B101" i="3"/>
  <c r="C100" i="3"/>
  <c r="D100" i="3"/>
  <c r="E100" i="3"/>
  <c r="F100" i="3"/>
  <c r="B101" i="2"/>
  <c r="D100" i="2"/>
  <c r="E100" i="2"/>
  <c r="C100" i="2"/>
  <c r="E106" i="8" l="1"/>
  <c r="D106" i="8"/>
  <c r="F106" i="8"/>
  <c r="A108" i="8"/>
  <c r="B108" i="8" s="1"/>
  <c r="C107" i="8"/>
  <c r="D103" i="7"/>
  <c r="F103" i="7" s="1"/>
  <c r="C103" i="7"/>
  <c r="A105" i="7"/>
  <c r="B104" i="7"/>
  <c r="H102" i="7"/>
  <c r="G102" i="7"/>
  <c r="I102" i="7"/>
  <c r="D106" i="6"/>
  <c r="E106" i="6"/>
  <c r="C106" i="6"/>
  <c r="A108" i="6"/>
  <c r="B107" i="6"/>
  <c r="D101" i="4"/>
  <c r="B102" i="4"/>
  <c r="C101" i="4"/>
  <c r="C101" i="3"/>
  <c r="F101" i="3"/>
  <c r="B102" i="3"/>
  <c r="D101" i="3"/>
  <c r="E101" i="3"/>
  <c r="C101" i="2"/>
  <c r="D101" i="2"/>
  <c r="E101" i="2"/>
  <c r="B102" i="2"/>
  <c r="D107" i="8" l="1"/>
  <c r="F107" i="8"/>
  <c r="E107" i="8"/>
  <c r="A109" i="8"/>
  <c r="B109" i="8" s="1"/>
  <c r="C108" i="8"/>
  <c r="D104" i="7"/>
  <c r="F104" i="7" s="1"/>
  <c r="C104" i="7"/>
  <c r="A106" i="7"/>
  <c r="B105" i="7"/>
  <c r="H103" i="7"/>
  <c r="G103" i="7"/>
  <c r="I103" i="7"/>
  <c r="C107" i="6"/>
  <c r="D107" i="6"/>
  <c r="E107" i="6"/>
  <c r="B108" i="6"/>
  <c r="A109" i="6"/>
  <c r="D102" i="4"/>
  <c r="B103" i="4"/>
  <c r="C102" i="4"/>
  <c r="E102" i="3"/>
  <c r="F102" i="3"/>
  <c r="C102" i="3"/>
  <c r="D102" i="3"/>
  <c r="B103" i="3"/>
  <c r="B103" i="2"/>
  <c r="E102" i="2"/>
  <c r="C102" i="2"/>
  <c r="D102" i="2"/>
  <c r="D108" i="8" l="1"/>
  <c r="E108" i="8"/>
  <c r="F108" i="8"/>
  <c r="A110" i="8"/>
  <c r="B110" i="8" s="1"/>
  <c r="C109" i="8"/>
  <c r="D105" i="7"/>
  <c r="F105" i="7" s="1"/>
  <c r="C105" i="7"/>
  <c r="A107" i="7"/>
  <c r="B106" i="7"/>
  <c r="H104" i="7"/>
  <c r="G104" i="7"/>
  <c r="I104" i="7"/>
  <c r="B109" i="6"/>
  <c r="A110" i="6"/>
  <c r="D108" i="6"/>
  <c r="E108" i="6"/>
  <c r="C108" i="6"/>
  <c r="C103" i="4"/>
  <c r="D103" i="4"/>
  <c r="B104" i="4"/>
  <c r="D103" i="3"/>
  <c r="F103" i="3"/>
  <c r="C103" i="3"/>
  <c r="E103" i="3"/>
  <c r="B104" i="3"/>
  <c r="C103" i="2"/>
  <c r="D103" i="2"/>
  <c r="E103" i="2"/>
  <c r="B104" i="2"/>
  <c r="D109" i="8" l="1"/>
  <c r="E109" i="8"/>
  <c r="F109" i="8"/>
  <c r="A111" i="8"/>
  <c r="B111" i="8" s="1"/>
  <c r="C110" i="8"/>
  <c r="D106" i="7"/>
  <c r="F106" i="7" s="1"/>
  <c r="C106" i="7"/>
  <c r="A108" i="7"/>
  <c r="B107" i="7"/>
  <c r="H105" i="7"/>
  <c r="G105" i="7"/>
  <c r="I105" i="7"/>
  <c r="A111" i="6"/>
  <c r="B110" i="6"/>
  <c r="E109" i="6"/>
  <c r="C109" i="6"/>
  <c r="D109" i="6"/>
  <c r="C104" i="4"/>
  <c r="B105" i="4"/>
  <c r="D104" i="4"/>
  <c r="C104" i="3"/>
  <c r="D104" i="3"/>
  <c r="B105" i="3"/>
  <c r="E104" i="3"/>
  <c r="F104" i="3"/>
  <c r="B105" i="2"/>
  <c r="D104" i="2"/>
  <c r="E104" i="2"/>
  <c r="C104" i="2"/>
  <c r="A112" i="8" l="1"/>
  <c r="B112" i="8" s="1"/>
  <c r="C111" i="8"/>
  <c r="D110" i="8"/>
  <c r="E110" i="8"/>
  <c r="F110" i="8"/>
  <c r="D107" i="7"/>
  <c r="F107" i="7" s="1"/>
  <c r="C107" i="7"/>
  <c r="A109" i="7"/>
  <c r="B108" i="7"/>
  <c r="H106" i="7"/>
  <c r="G106" i="7"/>
  <c r="I106" i="7"/>
  <c r="C110" i="6"/>
  <c r="D110" i="6"/>
  <c r="E110" i="6"/>
  <c r="B111" i="6"/>
  <c r="A112" i="6"/>
  <c r="C105" i="4"/>
  <c r="D105" i="4"/>
  <c r="B106" i="4"/>
  <c r="F105" i="3"/>
  <c r="B106" i="3"/>
  <c r="C105" i="3"/>
  <c r="D105" i="3"/>
  <c r="E105" i="3"/>
  <c r="C105" i="2"/>
  <c r="D105" i="2"/>
  <c r="E105" i="2"/>
  <c r="B106" i="2"/>
  <c r="E111" i="8" l="1"/>
  <c r="F111" i="8"/>
  <c r="D111" i="8"/>
  <c r="A113" i="8"/>
  <c r="B113" i="8" s="1"/>
  <c r="C112" i="8"/>
  <c r="D108" i="7"/>
  <c r="F108" i="7" s="1"/>
  <c r="C108" i="7"/>
  <c r="A110" i="7"/>
  <c r="B109" i="7"/>
  <c r="H107" i="7"/>
  <c r="G107" i="7"/>
  <c r="I107" i="7"/>
  <c r="A113" i="6"/>
  <c r="B112" i="6"/>
  <c r="C111" i="6"/>
  <c r="D111" i="6"/>
  <c r="E111" i="6"/>
  <c r="B107" i="4"/>
  <c r="C106" i="4"/>
  <c r="D106" i="4"/>
  <c r="E106" i="3"/>
  <c r="B107" i="3"/>
  <c r="D106" i="3"/>
  <c r="C106" i="3"/>
  <c r="F106" i="3"/>
  <c r="B107" i="2"/>
  <c r="E106" i="2"/>
  <c r="C106" i="2"/>
  <c r="D106" i="2"/>
  <c r="A114" i="8" l="1"/>
  <c r="B114" i="8" s="1"/>
  <c r="C113" i="8"/>
  <c r="F112" i="8"/>
  <c r="D112" i="8"/>
  <c r="E112" i="8"/>
  <c r="D109" i="7"/>
  <c r="F109" i="7" s="1"/>
  <c r="C109" i="7"/>
  <c r="A111" i="7"/>
  <c r="B110" i="7"/>
  <c r="H108" i="7"/>
  <c r="G108" i="7"/>
  <c r="I108" i="7"/>
  <c r="C112" i="6"/>
  <c r="E112" i="6"/>
  <c r="D112" i="6"/>
  <c r="A114" i="6"/>
  <c r="B113" i="6"/>
  <c r="B108" i="4"/>
  <c r="C107" i="4"/>
  <c r="D107" i="4"/>
  <c r="D107" i="3"/>
  <c r="E107" i="3"/>
  <c r="C107" i="3"/>
  <c r="F107" i="3"/>
  <c r="B108" i="3"/>
  <c r="C107" i="2"/>
  <c r="D107" i="2"/>
  <c r="E107" i="2"/>
  <c r="B108" i="2"/>
  <c r="D113" i="8" l="1"/>
  <c r="E113" i="8"/>
  <c r="F113" i="8"/>
  <c r="A115" i="8"/>
  <c r="B115" i="8" s="1"/>
  <c r="C114" i="8"/>
  <c r="D110" i="7"/>
  <c r="F110" i="7" s="1"/>
  <c r="C110" i="7"/>
  <c r="A112" i="7"/>
  <c r="B111" i="7"/>
  <c r="H109" i="7"/>
  <c r="G109" i="7"/>
  <c r="I109" i="7"/>
  <c r="B114" i="6"/>
  <c r="A115" i="6"/>
  <c r="C113" i="6"/>
  <c r="D113" i="6"/>
  <c r="E113" i="6"/>
  <c r="C108" i="4"/>
  <c r="D108" i="4"/>
  <c r="B109" i="4"/>
  <c r="B109" i="3"/>
  <c r="C108" i="3"/>
  <c r="F108" i="3"/>
  <c r="D108" i="3"/>
  <c r="E108" i="3"/>
  <c r="B109" i="2"/>
  <c r="D108" i="2"/>
  <c r="E108" i="2"/>
  <c r="C108" i="2"/>
  <c r="E114" i="8" l="1"/>
  <c r="D114" i="8"/>
  <c r="F114" i="8"/>
  <c r="A116" i="8"/>
  <c r="B116" i="8" s="1"/>
  <c r="C115" i="8"/>
  <c r="D111" i="7"/>
  <c r="F111" i="7" s="1"/>
  <c r="C111" i="7"/>
  <c r="A113" i="7"/>
  <c r="B112" i="7"/>
  <c r="H110" i="7"/>
  <c r="G110" i="7"/>
  <c r="I110" i="7"/>
  <c r="A116" i="6"/>
  <c r="B115" i="6"/>
  <c r="D114" i="6"/>
  <c r="E114" i="6"/>
  <c r="C114" i="6"/>
  <c r="D109" i="4"/>
  <c r="B110" i="4"/>
  <c r="C109" i="4"/>
  <c r="C109" i="3"/>
  <c r="F109" i="3"/>
  <c r="E109" i="3"/>
  <c r="B110" i="3"/>
  <c r="D109" i="3"/>
  <c r="C109" i="2"/>
  <c r="D109" i="2"/>
  <c r="E109" i="2"/>
  <c r="B110" i="2"/>
  <c r="D115" i="8" l="1"/>
  <c r="F115" i="8"/>
  <c r="E115" i="8"/>
  <c r="A117" i="8"/>
  <c r="B117" i="8" s="1"/>
  <c r="C116" i="8"/>
  <c r="D112" i="7"/>
  <c r="F112" i="7" s="1"/>
  <c r="C112" i="7"/>
  <c r="A114" i="7"/>
  <c r="B113" i="7"/>
  <c r="H111" i="7"/>
  <c r="G111" i="7"/>
  <c r="I111" i="7"/>
  <c r="E115" i="6"/>
  <c r="C115" i="6"/>
  <c r="D115" i="6"/>
  <c r="B116" i="6"/>
  <c r="A117" i="6"/>
  <c r="D110" i="4"/>
  <c r="B111" i="4"/>
  <c r="C110" i="4"/>
  <c r="E110" i="3"/>
  <c r="F110" i="3"/>
  <c r="C110" i="3"/>
  <c r="D110" i="3"/>
  <c r="B111" i="3"/>
  <c r="B111" i="2"/>
  <c r="E110" i="2"/>
  <c r="D110" i="2"/>
  <c r="C110" i="2"/>
  <c r="A118" i="8" l="1"/>
  <c r="B118" i="8" s="1"/>
  <c r="C117" i="8"/>
  <c r="D116" i="8"/>
  <c r="E116" i="8"/>
  <c r="F116" i="8"/>
  <c r="D113" i="7"/>
  <c r="F113" i="7" s="1"/>
  <c r="C113" i="7"/>
  <c r="A115" i="7"/>
  <c r="B114" i="7"/>
  <c r="H112" i="7"/>
  <c r="G112" i="7"/>
  <c r="I112" i="7"/>
  <c r="D116" i="6"/>
  <c r="E116" i="6"/>
  <c r="C116" i="6"/>
  <c r="A118" i="6"/>
  <c r="B117" i="6"/>
  <c r="C111" i="4"/>
  <c r="D111" i="4"/>
  <c r="B112" i="4"/>
  <c r="D111" i="3"/>
  <c r="B112" i="3"/>
  <c r="E111" i="3"/>
  <c r="C111" i="3"/>
  <c r="F111" i="3"/>
  <c r="C111" i="2"/>
  <c r="D111" i="2"/>
  <c r="E111" i="2"/>
  <c r="B112" i="2"/>
  <c r="E117" i="8" l="1"/>
  <c r="F117" i="8"/>
  <c r="D117" i="8"/>
  <c r="A119" i="8"/>
  <c r="B119" i="8" s="1"/>
  <c r="C118" i="8"/>
  <c r="D114" i="7"/>
  <c r="F114" i="7" s="1"/>
  <c r="C114" i="7"/>
  <c r="A116" i="7"/>
  <c r="B115" i="7"/>
  <c r="H113" i="7"/>
  <c r="G113" i="7"/>
  <c r="I113" i="7"/>
  <c r="E117" i="6"/>
  <c r="D117" i="6"/>
  <c r="C117" i="6"/>
  <c r="A119" i="6"/>
  <c r="B118" i="6"/>
  <c r="C112" i="4"/>
  <c r="D112" i="4"/>
  <c r="B113" i="4"/>
  <c r="C112" i="3"/>
  <c r="D112" i="3"/>
  <c r="B113" i="3"/>
  <c r="E112" i="3"/>
  <c r="F112" i="3"/>
  <c r="B113" i="2"/>
  <c r="D112" i="2"/>
  <c r="E112" i="2"/>
  <c r="C112" i="2"/>
  <c r="D118" i="8" l="1"/>
  <c r="F118" i="8"/>
  <c r="E118" i="8"/>
  <c r="A120" i="8"/>
  <c r="B120" i="8" s="1"/>
  <c r="C119" i="8"/>
  <c r="D115" i="7"/>
  <c r="F115" i="7" s="1"/>
  <c r="C115" i="7"/>
  <c r="A117" i="7"/>
  <c r="B116" i="7"/>
  <c r="G114" i="7"/>
  <c r="H114" i="7"/>
  <c r="I114" i="7"/>
  <c r="C118" i="6"/>
  <c r="D118" i="6"/>
  <c r="E118" i="6"/>
  <c r="B119" i="6"/>
  <c r="A120" i="6"/>
  <c r="C113" i="4"/>
  <c r="D113" i="4"/>
  <c r="B114" i="4"/>
  <c r="F113" i="3"/>
  <c r="B114" i="3"/>
  <c r="C113" i="3"/>
  <c r="D113" i="3"/>
  <c r="E113" i="3"/>
  <c r="C113" i="2"/>
  <c r="D113" i="2"/>
  <c r="E113" i="2"/>
  <c r="B114" i="2"/>
  <c r="E119" i="8" l="1"/>
  <c r="D119" i="8"/>
  <c r="F119" i="8"/>
  <c r="A121" i="8"/>
  <c r="B121" i="8" s="1"/>
  <c r="C120" i="8"/>
  <c r="D116" i="7"/>
  <c r="F116" i="7" s="1"/>
  <c r="C116" i="7"/>
  <c r="A118" i="7"/>
  <c r="B117" i="7"/>
  <c r="H115" i="7"/>
  <c r="G115" i="7"/>
  <c r="I115" i="7"/>
  <c r="A121" i="6"/>
  <c r="B120" i="6"/>
  <c r="C119" i="6"/>
  <c r="D119" i="6"/>
  <c r="E119" i="6"/>
  <c r="B115" i="4"/>
  <c r="C114" i="4"/>
  <c r="D114" i="4"/>
  <c r="E114" i="3"/>
  <c r="F114" i="3"/>
  <c r="B115" i="3"/>
  <c r="C114" i="3"/>
  <c r="D114" i="3"/>
  <c r="B115" i="2"/>
  <c r="D114" i="2"/>
  <c r="C114" i="2"/>
  <c r="E114" i="2"/>
  <c r="F120" i="8" l="1"/>
  <c r="D120" i="8"/>
  <c r="E120" i="8"/>
  <c r="A122" i="8"/>
  <c r="B122" i="8" s="1"/>
  <c r="C121" i="8"/>
  <c r="D117" i="7"/>
  <c r="F117" i="7" s="1"/>
  <c r="C117" i="7"/>
  <c r="A119" i="7"/>
  <c r="B118" i="7"/>
  <c r="H116" i="7"/>
  <c r="G116" i="7"/>
  <c r="I116" i="7"/>
  <c r="C120" i="6"/>
  <c r="D120" i="6"/>
  <c r="E120" i="6"/>
  <c r="A122" i="6"/>
  <c r="B121" i="6"/>
  <c r="B116" i="4"/>
  <c r="C115" i="4"/>
  <c r="D115" i="4"/>
  <c r="D115" i="3"/>
  <c r="E115" i="3"/>
  <c r="C115" i="3"/>
  <c r="F115" i="3"/>
  <c r="B116" i="3"/>
  <c r="C115" i="2"/>
  <c r="D115" i="2"/>
  <c r="B116" i="2"/>
  <c r="E115" i="2"/>
  <c r="D121" i="8" l="1"/>
  <c r="F121" i="8"/>
  <c r="E121" i="8"/>
  <c r="A123" i="8"/>
  <c r="B123" i="8" s="1"/>
  <c r="C122" i="8"/>
  <c r="D118" i="7"/>
  <c r="F118" i="7" s="1"/>
  <c r="C118" i="7"/>
  <c r="A120" i="7"/>
  <c r="B119" i="7"/>
  <c r="G117" i="7"/>
  <c r="H117" i="7"/>
  <c r="I117" i="7"/>
  <c r="C121" i="6"/>
  <c r="D121" i="6"/>
  <c r="E121" i="6"/>
  <c r="B122" i="6"/>
  <c r="A123" i="6"/>
  <c r="C116" i="4"/>
  <c r="D116" i="4"/>
  <c r="B117" i="3"/>
  <c r="C116" i="3"/>
  <c r="E116" i="3"/>
  <c r="F116" i="3"/>
  <c r="D116" i="3"/>
  <c r="B117" i="2"/>
  <c r="C116" i="2"/>
  <c r="E116" i="2"/>
  <c r="D116" i="2"/>
  <c r="E122" i="8" l="1"/>
  <c r="F122" i="8"/>
  <c r="D122" i="8"/>
  <c r="A124" i="8"/>
  <c r="B124" i="8" s="1"/>
  <c r="C123" i="8"/>
  <c r="D119" i="7"/>
  <c r="F119" i="7" s="1"/>
  <c r="C119" i="7"/>
  <c r="A121" i="7"/>
  <c r="B120" i="7"/>
  <c r="G118" i="7"/>
  <c r="H118" i="7"/>
  <c r="I118" i="7"/>
  <c r="B123" i="6"/>
  <c r="A124" i="6"/>
  <c r="D122" i="6"/>
  <c r="C122" i="6"/>
  <c r="E122" i="6"/>
  <c r="C117" i="3"/>
  <c r="F117" i="3"/>
  <c r="D117" i="3"/>
  <c r="E117" i="3"/>
  <c r="B118" i="3"/>
  <c r="C117" i="2"/>
  <c r="D117" i="2"/>
  <c r="B118" i="2"/>
  <c r="E117" i="2"/>
  <c r="A125" i="8" l="1"/>
  <c r="B125" i="8" s="1"/>
  <c r="C124" i="8"/>
  <c r="D123" i="8"/>
  <c r="F123" i="8"/>
  <c r="E123" i="8"/>
  <c r="D120" i="7"/>
  <c r="F120" i="7" s="1"/>
  <c r="C120" i="7"/>
  <c r="A122" i="7"/>
  <c r="B121" i="7"/>
  <c r="H119" i="7"/>
  <c r="G119" i="7"/>
  <c r="I119" i="7"/>
  <c r="C123" i="6"/>
  <c r="E123" i="6"/>
  <c r="D123" i="6"/>
  <c r="B124" i="6"/>
  <c r="A125" i="6"/>
  <c r="E118" i="3"/>
  <c r="F118" i="3"/>
  <c r="C118" i="3"/>
  <c r="B119" i="3"/>
  <c r="D118" i="3"/>
  <c r="B119" i="2"/>
  <c r="E118" i="2"/>
  <c r="C118" i="2"/>
  <c r="D118" i="2"/>
  <c r="D124" i="8" l="1"/>
  <c r="E124" i="8"/>
  <c r="F124" i="8"/>
  <c r="A126" i="8"/>
  <c r="B126" i="8" s="1"/>
  <c r="C125" i="8"/>
  <c r="D121" i="7"/>
  <c r="F121" i="7" s="1"/>
  <c r="C121" i="7"/>
  <c r="A123" i="7"/>
  <c r="B122" i="7"/>
  <c r="H120" i="7"/>
  <c r="G120" i="7"/>
  <c r="I120" i="7"/>
  <c r="B125" i="6"/>
  <c r="A126" i="6"/>
  <c r="C124" i="6"/>
  <c r="D124" i="6"/>
  <c r="E124" i="6"/>
  <c r="D119" i="3"/>
  <c r="F119" i="3"/>
  <c r="B120" i="3"/>
  <c r="C119" i="3"/>
  <c r="E119" i="3"/>
  <c r="C119" i="2"/>
  <c r="D119" i="2"/>
  <c r="E119" i="2"/>
  <c r="B120" i="2"/>
  <c r="A127" i="8" l="1"/>
  <c r="B127" i="8" s="1"/>
  <c r="C126" i="8"/>
  <c r="E125" i="8"/>
  <c r="F125" i="8"/>
  <c r="D125" i="8"/>
  <c r="D122" i="7"/>
  <c r="F122" i="7" s="1"/>
  <c r="C122" i="7"/>
  <c r="A124" i="7"/>
  <c r="B123" i="7"/>
  <c r="G121" i="7"/>
  <c r="H121" i="7"/>
  <c r="I121" i="7"/>
  <c r="A127" i="6"/>
  <c r="B126" i="6"/>
  <c r="E125" i="6"/>
  <c r="D125" i="6"/>
  <c r="C125" i="6"/>
  <c r="C120" i="3"/>
  <c r="D120" i="3"/>
  <c r="B121" i="3"/>
  <c r="E120" i="3"/>
  <c r="F120" i="3"/>
  <c r="B121" i="2"/>
  <c r="E120" i="2"/>
  <c r="D120" i="2"/>
  <c r="C120" i="2"/>
  <c r="D126" i="8" l="1"/>
  <c r="F126" i="8"/>
  <c r="E126" i="8"/>
  <c r="A128" i="8"/>
  <c r="B128" i="8" s="1"/>
  <c r="C127" i="8"/>
  <c r="D123" i="7"/>
  <c r="F123" i="7" s="1"/>
  <c r="C123" i="7"/>
  <c r="A125" i="7"/>
  <c r="B124" i="7"/>
  <c r="G122" i="7"/>
  <c r="H122" i="7"/>
  <c r="I122" i="7"/>
  <c r="A128" i="6"/>
  <c r="B127" i="6"/>
  <c r="E126" i="6"/>
  <c r="C126" i="6"/>
  <c r="D126" i="6"/>
  <c r="F121" i="3"/>
  <c r="B122" i="3"/>
  <c r="E121" i="3"/>
  <c r="C121" i="3"/>
  <c r="D121" i="3"/>
  <c r="C121" i="2"/>
  <c r="D121" i="2"/>
  <c r="B122" i="2"/>
  <c r="E121" i="2"/>
  <c r="A129" i="8" l="1"/>
  <c r="B129" i="8" s="1"/>
  <c r="C128" i="8"/>
  <c r="E127" i="8"/>
  <c r="F127" i="8"/>
  <c r="D127" i="8"/>
  <c r="D124" i="7"/>
  <c r="F124" i="7" s="1"/>
  <c r="C124" i="7"/>
  <c r="A126" i="7"/>
  <c r="B125" i="7"/>
  <c r="H123" i="7"/>
  <c r="G123" i="7"/>
  <c r="I123" i="7"/>
  <c r="A129" i="6"/>
  <c r="B128" i="6"/>
  <c r="C127" i="6"/>
  <c r="D127" i="6"/>
  <c r="E127" i="6"/>
  <c r="E122" i="3"/>
  <c r="D122" i="3"/>
  <c r="F122" i="3"/>
  <c r="B123" i="3"/>
  <c r="C122" i="3"/>
  <c r="B123" i="2"/>
  <c r="C122" i="2"/>
  <c r="D122" i="2"/>
  <c r="E122" i="2"/>
  <c r="F128" i="8" l="1"/>
  <c r="E128" i="8"/>
  <c r="D128" i="8"/>
  <c r="A130" i="8"/>
  <c r="B130" i="8" s="1"/>
  <c r="C129" i="8"/>
  <c r="D125" i="7"/>
  <c r="F125" i="7" s="1"/>
  <c r="C125" i="7"/>
  <c r="A127" i="7"/>
  <c r="B126" i="7"/>
  <c r="H124" i="7"/>
  <c r="G124" i="7"/>
  <c r="I124" i="7"/>
  <c r="A130" i="6"/>
  <c r="B129" i="6"/>
  <c r="D128" i="6"/>
  <c r="E128" i="6"/>
  <c r="C128" i="6"/>
  <c r="D123" i="3"/>
  <c r="E123" i="3"/>
  <c r="C123" i="3"/>
  <c r="F123" i="3"/>
  <c r="B124" i="3"/>
  <c r="C123" i="2"/>
  <c r="D123" i="2"/>
  <c r="E123" i="2"/>
  <c r="B124" i="2"/>
  <c r="D129" i="8" l="1"/>
  <c r="E129" i="8"/>
  <c r="F129" i="8"/>
  <c r="A131" i="8"/>
  <c r="B131" i="8" s="1"/>
  <c r="C130" i="8"/>
  <c r="D126" i="7"/>
  <c r="F126" i="7" s="1"/>
  <c r="C126" i="7"/>
  <c r="A128" i="7"/>
  <c r="B127" i="7"/>
  <c r="G125" i="7"/>
  <c r="H125" i="7"/>
  <c r="I125" i="7"/>
  <c r="C129" i="6"/>
  <c r="D129" i="6"/>
  <c r="E129" i="6"/>
  <c r="A131" i="6"/>
  <c r="B130" i="6"/>
  <c r="B125" i="3"/>
  <c r="C124" i="3"/>
  <c r="F124" i="3"/>
  <c r="D124" i="3"/>
  <c r="E124" i="3"/>
  <c r="B125" i="2"/>
  <c r="C124" i="2"/>
  <c r="D124" i="2"/>
  <c r="E124" i="2"/>
  <c r="E130" i="8" l="1"/>
  <c r="D130" i="8"/>
  <c r="F130" i="8"/>
  <c r="A132" i="8"/>
  <c r="B132" i="8" s="1"/>
  <c r="C131" i="8"/>
  <c r="D127" i="7"/>
  <c r="F127" i="7" s="1"/>
  <c r="C127" i="7"/>
  <c r="A129" i="7"/>
  <c r="B128" i="7"/>
  <c r="G126" i="7"/>
  <c r="H126" i="7"/>
  <c r="I126" i="7"/>
  <c r="B131" i="6"/>
  <c r="A132" i="6"/>
  <c r="D130" i="6"/>
  <c r="C130" i="6"/>
  <c r="E130" i="6"/>
  <c r="C125" i="3"/>
  <c r="F125" i="3"/>
  <c r="D125" i="3"/>
  <c r="E125" i="3"/>
  <c r="B126" i="3"/>
  <c r="C125" i="2"/>
  <c r="D125" i="2"/>
  <c r="E125" i="2"/>
  <c r="B126" i="2"/>
  <c r="D131" i="8" l="1"/>
  <c r="F131" i="8"/>
  <c r="E131" i="8"/>
  <c r="A133" i="8"/>
  <c r="B133" i="8" s="1"/>
  <c r="C132" i="8"/>
  <c r="A130" i="7"/>
  <c r="B129" i="7"/>
  <c r="D128" i="7"/>
  <c r="F128" i="7" s="1"/>
  <c r="C128" i="7"/>
  <c r="H127" i="7"/>
  <c r="G127" i="7"/>
  <c r="I127" i="7"/>
  <c r="C131" i="6"/>
  <c r="D131" i="6"/>
  <c r="E131" i="6"/>
  <c r="B132" i="6"/>
  <c r="A133" i="6"/>
  <c r="E126" i="3"/>
  <c r="F126" i="3"/>
  <c r="B127" i="3"/>
  <c r="D126" i="3"/>
  <c r="C126" i="3"/>
  <c r="B127" i="2"/>
  <c r="E126" i="2"/>
  <c r="C126" i="2"/>
  <c r="D126" i="2"/>
  <c r="D132" i="8" l="1"/>
  <c r="E132" i="8"/>
  <c r="F132" i="8"/>
  <c r="A134" i="8"/>
  <c r="B134" i="8" s="1"/>
  <c r="C133" i="8"/>
  <c r="H128" i="7"/>
  <c r="G128" i="7"/>
  <c r="I128" i="7"/>
  <c r="D129" i="7"/>
  <c r="F129" i="7" s="1"/>
  <c r="C129" i="7"/>
  <c r="A131" i="7"/>
  <c r="B130" i="7"/>
  <c r="B133" i="6"/>
  <c r="A134" i="6"/>
  <c r="C132" i="6"/>
  <c r="D132" i="6"/>
  <c r="E132" i="6"/>
  <c r="D127" i="3"/>
  <c r="E127" i="3"/>
  <c r="F127" i="3"/>
  <c r="B128" i="3"/>
  <c r="C127" i="3"/>
  <c r="C127" i="2"/>
  <c r="D127" i="2"/>
  <c r="E127" i="2"/>
  <c r="B128" i="2"/>
  <c r="A135" i="8" l="1"/>
  <c r="B135" i="8" s="1"/>
  <c r="C134" i="8"/>
  <c r="E133" i="8"/>
  <c r="F133" i="8"/>
  <c r="D133" i="8"/>
  <c r="A132" i="7"/>
  <c r="B131" i="7"/>
  <c r="G129" i="7"/>
  <c r="H129" i="7"/>
  <c r="I129" i="7"/>
  <c r="D130" i="7"/>
  <c r="F130" i="7" s="1"/>
  <c r="C130" i="7"/>
  <c r="E133" i="6"/>
  <c r="C133" i="6"/>
  <c r="D133" i="6"/>
  <c r="B134" i="6"/>
  <c r="A135" i="6"/>
  <c r="C128" i="3"/>
  <c r="D128" i="3"/>
  <c r="B129" i="3"/>
  <c r="E128" i="3"/>
  <c r="F128" i="3"/>
  <c r="B129" i="2"/>
  <c r="D128" i="2"/>
  <c r="E128" i="2"/>
  <c r="C128" i="2"/>
  <c r="D134" i="8" l="1"/>
  <c r="F134" i="8"/>
  <c r="E134" i="8"/>
  <c r="A136" i="8"/>
  <c r="B136" i="8" s="1"/>
  <c r="C135" i="8"/>
  <c r="D131" i="7"/>
  <c r="F131" i="7" s="1"/>
  <c r="C131" i="7"/>
  <c r="G130" i="7"/>
  <c r="H130" i="7"/>
  <c r="I130" i="7"/>
  <c r="A133" i="7"/>
  <c r="B132" i="7"/>
  <c r="C134" i="6"/>
  <c r="E134" i="6"/>
  <c r="D134" i="6"/>
  <c r="A136" i="6"/>
  <c r="B135" i="6"/>
  <c r="F129" i="3"/>
  <c r="B130" i="3"/>
  <c r="D129" i="3"/>
  <c r="E129" i="3"/>
  <c r="C129" i="3"/>
  <c r="C129" i="2"/>
  <c r="D129" i="2"/>
  <c r="E129" i="2"/>
  <c r="B130" i="2"/>
  <c r="E135" i="8" l="1"/>
  <c r="D135" i="8"/>
  <c r="F135" i="8"/>
  <c r="A137" i="8"/>
  <c r="B137" i="8" s="1"/>
  <c r="C136" i="8"/>
  <c r="A134" i="7"/>
  <c r="B133" i="7"/>
  <c r="D132" i="7"/>
  <c r="F132" i="7" s="1"/>
  <c r="C132" i="7"/>
  <c r="H131" i="7"/>
  <c r="G131" i="7"/>
  <c r="I131" i="7"/>
  <c r="C135" i="6"/>
  <c r="D135" i="6"/>
  <c r="E135" i="6"/>
  <c r="A137" i="6"/>
  <c r="B136" i="6"/>
  <c r="E130" i="3"/>
  <c r="C130" i="3"/>
  <c r="D130" i="3"/>
  <c r="F130" i="3"/>
  <c r="B131" i="3"/>
  <c r="B131" i="2"/>
  <c r="D130" i="2"/>
  <c r="E130" i="2"/>
  <c r="C130" i="2"/>
  <c r="F136" i="8" l="1"/>
  <c r="D136" i="8"/>
  <c r="E136" i="8"/>
  <c r="A138" i="8"/>
  <c r="B138" i="8" s="1"/>
  <c r="C137" i="8"/>
  <c r="H132" i="7"/>
  <c r="G132" i="7"/>
  <c r="I132" i="7"/>
  <c r="D133" i="7"/>
  <c r="F133" i="7" s="1"/>
  <c r="C133" i="7"/>
  <c r="A135" i="7"/>
  <c r="B134" i="7"/>
  <c r="D136" i="6"/>
  <c r="E136" i="6"/>
  <c r="C136" i="6"/>
  <c r="A138" i="6"/>
  <c r="B137" i="6"/>
  <c r="D131" i="3"/>
  <c r="E131" i="3"/>
  <c r="B132" i="3"/>
  <c r="C131" i="3"/>
  <c r="F131" i="3"/>
  <c r="C131" i="2"/>
  <c r="D131" i="2"/>
  <c r="B132" i="2"/>
  <c r="E131" i="2"/>
  <c r="D137" i="8" l="1"/>
  <c r="F137" i="8"/>
  <c r="E137" i="8"/>
  <c r="A139" i="8"/>
  <c r="B139" i="8" s="1"/>
  <c r="C138" i="8"/>
  <c r="G133" i="7"/>
  <c r="H133" i="7"/>
  <c r="I133" i="7"/>
  <c r="A136" i="7"/>
  <c r="B135" i="7"/>
  <c r="C134" i="7"/>
  <c r="D134" i="7"/>
  <c r="F134" i="7" s="1"/>
  <c r="E137" i="6"/>
  <c r="C137" i="6"/>
  <c r="D137" i="6"/>
  <c r="A139" i="6"/>
  <c r="B138" i="6"/>
  <c r="B133" i="3"/>
  <c r="C132" i="3"/>
  <c r="E132" i="3"/>
  <c r="F132" i="3"/>
  <c r="D132" i="3"/>
  <c r="B133" i="2"/>
  <c r="C132" i="2"/>
  <c r="D132" i="2"/>
  <c r="E132" i="2"/>
  <c r="E138" i="8" l="1"/>
  <c r="F138" i="8"/>
  <c r="D138" i="8"/>
  <c r="A140" i="8"/>
  <c r="B140" i="8" s="1"/>
  <c r="C139" i="8"/>
  <c r="A137" i="7"/>
  <c r="B136" i="7"/>
  <c r="G134" i="7"/>
  <c r="H134" i="7"/>
  <c r="I134" i="7"/>
  <c r="C135" i="7"/>
  <c r="D135" i="7"/>
  <c r="F135" i="7" s="1"/>
  <c r="D138" i="6"/>
  <c r="C138" i="6"/>
  <c r="E138" i="6"/>
  <c r="B139" i="6"/>
  <c r="A140" i="6"/>
  <c r="C133" i="3"/>
  <c r="F133" i="3"/>
  <c r="D133" i="3"/>
  <c r="E133" i="3"/>
  <c r="B134" i="3"/>
  <c r="C133" i="2"/>
  <c r="D133" i="2"/>
  <c r="B134" i="2"/>
  <c r="E133" i="2"/>
  <c r="D139" i="8" l="1"/>
  <c r="F139" i="8"/>
  <c r="E139" i="8"/>
  <c r="A141" i="8"/>
  <c r="B141" i="8" s="1"/>
  <c r="C140" i="8"/>
  <c r="C136" i="7"/>
  <c r="D136" i="7"/>
  <c r="F136" i="7" s="1"/>
  <c r="G135" i="7"/>
  <c r="H135" i="7"/>
  <c r="I135" i="7"/>
  <c r="A138" i="7"/>
  <c r="B137" i="7"/>
  <c r="B140" i="6"/>
  <c r="A141" i="6"/>
  <c r="D139" i="6"/>
  <c r="E139" i="6"/>
  <c r="C139" i="6"/>
  <c r="E134" i="3"/>
  <c r="F134" i="3"/>
  <c r="D134" i="3"/>
  <c r="C134" i="3"/>
  <c r="B135" i="3"/>
  <c r="B135" i="2"/>
  <c r="E134" i="2"/>
  <c r="C134" i="2"/>
  <c r="D134" i="2"/>
  <c r="D140" i="8" l="1"/>
  <c r="E140" i="8"/>
  <c r="F140" i="8"/>
  <c r="A142" i="8"/>
  <c r="B142" i="8" s="1"/>
  <c r="C141" i="8"/>
  <c r="C137" i="7"/>
  <c r="D137" i="7"/>
  <c r="F137" i="7" s="1"/>
  <c r="G136" i="7"/>
  <c r="H136" i="7"/>
  <c r="I136" i="7"/>
  <c r="A139" i="7"/>
  <c r="B138" i="7"/>
  <c r="B141" i="6"/>
  <c r="A142" i="6"/>
  <c r="C140" i="6"/>
  <c r="D140" i="6"/>
  <c r="E140" i="6"/>
  <c r="D135" i="3"/>
  <c r="C135" i="3"/>
  <c r="E135" i="3"/>
  <c r="F135" i="3"/>
  <c r="B136" i="3"/>
  <c r="C135" i="2"/>
  <c r="D135" i="2"/>
  <c r="E135" i="2"/>
  <c r="B136" i="2"/>
  <c r="E141" i="8" l="1"/>
  <c r="F141" i="8"/>
  <c r="D141" i="8"/>
  <c r="A143" i="8"/>
  <c r="B143" i="8" s="1"/>
  <c r="C142" i="8"/>
  <c r="A140" i="7"/>
  <c r="B139" i="7"/>
  <c r="C138" i="7"/>
  <c r="D138" i="7"/>
  <c r="F138" i="7" s="1"/>
  <c r="G137" i="7"/>
  <c r="H137" i="7"/>
  <c r="I137" i="7"/>
  <c r="B142" i="6"/>
  <c r="A143" i="6"/>
  <c r="E141" i="6"/>
  <c r="C141" i="6"/>
  <c r="D141" i="6"/>
  <c r="C136" i="3"/>
  <c r="D136" i="3"/>
  <c r="B137" i="3"/>
  <c r="E136" i="3"/>
  <c r="F136" i="3"/>
  <c r="B137" i="2"/>
  <c r="E136" i="2"/>
  <c r="C136" i="2"/>
  <c r="D136" i="2"/>
  <c r="F142" i="8" l="1"/>
  <c r="E142" i="8"/>
  <c r="D142" i="8"/>
  <c r="A144" i="8"/>
  <c r="B144" i="8" s="1"/>
  <c r="C143" i="8"/>
  <c r="G138" i="7"/>
  <c r="H138" i="7"/>
  <c r="I138" i="7"/>
  <c r="C139" i="7"/>
  <c r="D139" i="7"/>
  <c r="F139" i="7" s="1"/>
  <c r="A141" i="7"/>
  <c r="B140" i="7"/>
  <c r="B143" i="6"/>
  <c r="A144" i="6"/>
  <c r="C142" i="6"/>
  <c r="E142" i="6"/>
  <c r="D142" i="6"/>
  <c r="F137" i="3"/>
  <c r="B138" i="3"/>
  <c r="E137" i="3"/>
  <c r="C137" i="3"/>
  <c r="D137" i="3"/>
  <c r="C137" i="2"/>
  <c r="D137" i="2"/>
  <c r="E137" i="2"/>
  <c r="B138" i="2"/>
  <c r="D143" i="8" l="1"/>
  <c r="E143" i="8"/>
  <c r="F143" i="8"/>
  <c r="A145" i="8"/>
  <c r="B145" i="8" s="1"/>
  <c r="C144" i="8"/>
  <c r="C140" i="7"/>
  <c r="D140" i="7"/>
  <c r="F140" i="7" s="1"/>
  <c r="G139" i="7"/>
  <c r="H139" i="7"/>
  <c r="I139" i="7"/>
  <c r="A142" i="7"/>
  <c r="B141" i="7"/>
  <c r="A145" i="6"/>
  <c r="B144" i="6"/>
  <c r="C143" i="6"/>
  <c r="D143" i="6"/>
  <c r="E143" i="6"/>
  <c r="E138" i="3"/>
  <c r="C138" i="3"/>
  <c r="D138" i="3"/>
  <c r="F138" i="3"/>
  <c r="B139" i="3"/>
  <c r="B139" i="2"/>
  <c r="C138" i="2"/>
  <c r="D138" i="2"/>
  <c r="E138" i="2"/>
  <c r="E144" i="8" l="1"/>
  <c r="F144" i="8"/>
  <c r="D144" i="8"/>
  <c r="A146" i="8"/>
  <c r="B146" i="8" s="1"/>
  <c r="C145" i="8"/>
  <c r="C141" i="7"/>
  <c r="D141" i="7"/>
  <c r="F141" i="7" s="1"/>
  <c r="A143" i="7"/>
  <c r="B142" i="7"/>
  <c r="G140" i="7"/>
  <c r="H140" i="7"/>
  <c r="I140" i="7"/>
  <c r="D144" i="6"/>
  <c r="C144" i="6"/>
  <c r="E144" i="6"/>
  <c r="A146" i="6"/>
  <c r="B145" i="6"/>
  <c r="D139" i="3"/>
  <c r="E139" i="3"/>
  <c r="F139" i="3"/>
  <c r="B140" i="3"/>
  <c r="C139" i="3"/>
  <c r="C139" i="2"/>
  <c r="D139" i="2"/>
  <c r="E139" i="2"/>
  <c r="B140" i="2"/>
  <c r="D145" i="8" l="1"/>
  <c r="E145" i="8"/>
  <c r="F145" i="8"/>
  <c r="A147" i="8"/>
  <c r="B147" i="8" s="1"/>
  <c r="C146" i="8"/>
  <c r="A144" i="7"/>
  <c r="B143" i="7"/>
  <c r="C142" i="7"/>
  <c r="D142" i="7"/>
  <c r="F142" i="7" s="1"/>
  <c r="G141" i="7"/>
  <c r="H141" i="7"/>
  <c r="I141" i="7"/>
  <c r="C145" i="6"/>
  <c r="D145" i="6"/>
  <c r="E145" i="6"/>
  <c r="A147" i="6"/>
  <c r="B146" i="6"/>
  <c r="C140" i="3"/>
  <c r="D140" i="3"/>
  <c r="E140" i="3"/>
  <c r="F140" i="3"/>
  <c r="B141" i="3"/>
  <c r="B141" i="2"/>
  <c r="C140" i="2"/>
  <c r="D140" i="2"/>
  <c r="E140" i="2"/>
  <c r="E146" i="8" l="1"/>
  <c r="D146" i="8"/>
  <c r="F146" i="8"/>
  <c r="A148" i="8"/>
  <c r="B148" i="8" s="1"/>
  <c r="C147" i="8"/>
  <c r="G142" i="7"/>
  <c r="H142" i="7"/>
  <c r="I142" i="7"/>
  <c r="C143" i="7"/>
  <c r="D143" i="7"/>
  <c r="F143" i="7" s="1"/>
  <c r="A145" i="7"/>
  <c r="B144" i="7"/>
  <c r="C146" i="6"/>
  <c r="E146" i="6"/>
  <c r="D146" i="6"/>
  <c r="A148" i="6"/>
  <c r="B147" i="6"/>
  <c r="C141" i="3"/>
  <c r="F141" i="3"/>
  <c r="B142" i="3"/>
  <c r="D141" i="3"/>
  <c r="E141" i="3"/>
  <c r="C141" i="2"/>
  <c r="D141" i="2"/>
  <c r="E141" i="2"/>
  <c r="B142" i="2"/>
  <c r="D147" i="8" l="1"/>
  <c r="F147" i="8"/>
  <c r="E147" i="8"/>
  <c r="A149" i="8"/>
  <c r="B149" i="8" s="1"/>
  <c r="C148" i="8"/>
  <c r="G143" i="7"/>
  <c r="H143" i="7"/>
  <c r="I143" i="7"/>
  <c r="A146" i="7"/>
  <c r="B145" i="7"/>
  <c r="C144" i="7"/>
  <c r="D144" i="7"/>
  <c r="F144" i="7" s="1"/>
  <c r="B148" i="6"/>
  <c r="A149" i="6"/>
  <c r="D147" i="6"/>
  <c r="C147" i="6"/>
  <c r="E147" i="6"/>
  <c r="F142" i="3"/>
  <c r="D142" i="3"/>
  <c r="E142" i="3"/>
  <c r="B143" i="3"/>
  <c r="C142" i="3"/>
  <c r="B143" i="2"/>
  <c r="D142" i="2"/>
  <c r="E142" i="2"/>
  <c r="C142" i="2"/>
  <c r="D148" i="8" l="1"/>
  <c r="E148" i="8"/>
  <c r="F148" i="8"/>
  <c r="C149" i="8"/>
  <c r="A150" i="8"/>
  <c r="B150" i="8" s="1"/>
  <c r="G144" i="7"/>
  <c r="H144" i="7"/>
  <c r="I144" i="7"/>
  <c r="A147" i="7"/>
  <c r="B146" i="7"/>
  <c r="C145" i="7"/>
  <c r="D145" i="7"/>
  <c r="F145" i="7" s="1"/>
  <c r="B149" i="6"/>
  <c r="A150" i="6"/>
  <c r="D148" i="6"/>
  <c r="C148" i="6"/>
  <c r="E148" i="6"/>
  <c r="C143" i="3"/>
  <c r="F143" i="3"/>
  <c r="D143" i="3"/>
  <c r="B144" i="3"/>
  <c r="E143" i="3"/>
  <c r="C143" i="2"/>
  <c r="D143" i="2"/>
  <c r="E143" i="2"/>
  <c r="B144" i="2"/>
  <c r="A151" i="8" l="1"/>
  <c r="B151" i="8" s="1"/>
  <c r="C150" i="8"/>
  <c r="E149" i="8"/>
  <c r="F149" i="8"/>
  <c r="D149" i="8"/>
  <c r="C146" i="7"/>
  <c r="D146" i="7"/>
  <c r="F146" i="7" s="1"/>
  <c r="A148" i="7"/>
  <c r="B147" i="7"/>
  <c r="G145" i="7"/>
  <c r="H145" i="7"/>
  <c r="I145" i="7"/>
  <c r="B150" i="6"/>
  <c r="A151" i="6"/>
  <c r="D149" i="6"/>
  <c r="E149" i="6"/>
  <c r="C149" i="6"/>
  <c r="C144" i="3"/>
  <c r="D144" i="3"/>
  <c r="E144" i="3"/>
  <c r="F144" i="3"/>
  <c r="B145" i="3"/>
  <c r="B145" i="2"/>
  <c r="D144" i="2"/>
  <c r="E144" i="2"/>
  <c r="C144" i="2"/>
  <c r="F150" i="8" l="1"/>
  <c r="E150" i="8"/>
  <c r="D150" i="8"/>
  <c r="A152" i="8"/>
  <c r="B152" i="8" s="1"/>
  <c r="C151" i="8"/>
  <c r="C147" i="7"/>
  <c r="D147" i="7"/>
  <c r="F147" i="7" s="1"/>
  <c r="G146" i="7"/>
  <c r="H146" i="7"/>
  <c r="I146" i="7"/>
  <c r="A149" i="7"/>
  <c r="B148" i="7"/>
  <c r="A152" i="6"/>
  <c r="B151" i="6"/>
  <c r="E150" i="6"/>
  <c r="C150" i="6"/>
  <c r="D150" i="6"/>
  <c r="F145" i="3"/>
  <c r="B146" i="3"/>
  <c r="D145" i="3"/>
  <c r="C145" i="3"/>
  <c r="E145" i="3"/>
  <c r="C145" i="2"/>
  <c r="D145" i="2"/>
  <c r="E145" i="2"/>
  <c r="B146" i="2"/>
  <c r="D151" i="8" l="1"/>
  <c r="F151" i="8"/>
  <c r="E151" i="8"/>
  <c r="A153" i="8"/>
  <c r="B153" i="8" s="1"/>
  <c r="C152" i="8"/>
  <c r="A150" i="7"/>
  <c r="B149" i="7"/>
  <c r="G147" i="7"/>
  <c r="H147" i="7"/>
  <c r="I147" i="7"/>
  <c r="C148" i="7"/>
  <c r="D148" i="7"/>
  <c r="F148" i="7" s="1"/>
  <c r="E151" i="6"/>
  <c r="D151" i="6"/>
  <c r="C151" i="6"/>
  <c r="B152" i="6"/>
  <c r="A153" i="6"/>
  <c r="C146" i="3"/>
  <c r="D146" i="3"/>
  <c r="B147" i="3"/>
  <c r="E146" i="3"/>
  <c r="F146" i="3"/>
  <c r="B147" i="2"/>
  <c r="D146" i="2"/>
  <c r="C146" i="2"/>
  <c r="E146" i="2"/>
  <c r="E152" i="8" l="1"/>
  <c r="F152" i="8"/>
  <c r="D152" i="8"/>
  <c r="A154" i="8"/>
  <c r="B154" i="8" s="1"/>
  <c r="C153" i="8"/>
  <c r="G148" i="7"/>
  <c r="H148" i="7"/>
  <c r="I148" i="7"/>
  <c r="C149" i="7"/>
  <c r="D149" i="7"/>
  <c r="F149" i="7" s="1"/>
  <c r="A151" i="7"/>
  <c r="B150" i="7"/>
  <c r="C152" i="6"/>
  <c r="D152" i="6"/>
  <c r="E152" i="6"/>
  <c r="A154" i="6"/>
  <c r="B153" i="6"/>
  <c r="D147" i="3"/>
  <c r="E147" i="3"/>
  <c r="F147" i="3"/>
  <c r="B148" i="3"/>
  <c r="C147" i="3"/>
  <c r="C147" i="2"/>
  <c r="D147" i="2"/>
  <c r="B148" i="2"/>
  <c r="E147" i="2"/>
  <c r="D153" i="8" l="1"/>
  <c r="F153" i="8"/>
  <c r="E153" i="8"/>
  <c r="A155" i="8"/>
  <c r="B155" i="8" s="1"/>
  <c r="C154" i="8"/>
  <c r="G149" i="7"/>
  <c r="H149" i="7"/>
  <c r="I149" i="7"/>
  <c r="C150" i="7"/>
  <c r="D150" i="7"/>
  <c r="F150" i="7" s="1"/>
  <c r="A152" i="7"/>
  <c r="B151" i="7"/>
  <c r="C153" i="6"/>
  <c r="E153" i="6"/>
  <c r="D153" i="6"/>
  <c r="A155" i="6"/>
  <c r="B154" i="6"/>
  <c r="B149" i="3"/>
  <c r="E148" i="3"/>
  <c r="C148" i="3"/>
  <c r="F148" i="3"/>
  <c r="D148" i="3"/>
  <c r="B149" i="2"/>
  <c r="C148" i="2"/>
  <c r="D148" i="2"/>
  <c r="E148" i="2"/>
  <c r="E154" i="8" l="1"/>
  <c r="D154" i="8"/>
  <c r="F154" i="8"/>
  <c r="A156" i="8"/>
  <c r="B156" i="8" s="1"/>
  <c r="C155" i="8"/>
  <c r="C151" i="7"/>
  <c r="D151" i="7"/>
  <c r="F151" i="7" s="1"/>
  <c r="A153" i="7"/>
  <c r="B152" i="7"/>
  <c r="G150" i="7"/>
  <c r="H150" i="7"/>
  <c r="I150" i="7"/>
  <c r="C154" i="6"/>
  <c r="D154" i="6"/>
  <c r="E154" i="6"/>
  <c r="A156" i="6"/>
  <c r="B155" i="6"/>
  <c r="C149" i="3"/>
  <c r="D149" i="3"/>
  <c r="E149" i="3"/>
  <c r="F149" i="3"/>
  <c r="B150" i="3"/>
  <c r="C149" i="2"/>
  <c r="D149" i="2"/>
  <c r="B150" i="2"/>
  <c r="E149" i="2"/>
  <c r="D155" i="8" l="1"/>
  <c r="F155" i="8"/>
  <c r="E155" i="8"/>
  <c r="A157" i="8"/>
  <c r="B157" i="8" s="1"/>
  <c r="C156" i="8"/>
  <c r="C152" i="7"/>
  <c r="D152" i="7"/>
  <c r="F152" i="7" s="1"/>
  <c r="A154" i="7"/>
  <c r="B153" i="7"/>
  <c r="G151" i="7"/>
  <c r="H151" i="7"/>
  <c r="I151" i="7"/>
  <c r="D155" i="6"/>
  <c r="C155" i="6"/>
  <c r="E155" i="6"/>
  <c r="B156" i="6"/>
  <c r="A157" i="6"/>
  <c r="E150" i="3"/>
  <c r="F150" i="3"/>
  <c r="B151" i="3"/>
  <c r="C150" i="3"/>
  <c r="D150" i="3"/>
  <c r="B151" i="2"/>
  <c r="E150" i="2"/>
  <c r="C150" i="2"/>
  <c r="D150" i="2"/>
  <c r="D156" i="8" l="1"/>
  <c r="E156" i="8"/>
  <c r="F156" i="8"/>
  <c r="C157" i="8"/>
  <c r="A158" i="8"/>
  <c r="B158" i="8" s="1"/>
  <c r="C153" i="7"/>
  <c r="D153" i="7"/>
  <c r="F153" i="7" s="1"/>
  <c r="A155" i="7"/>
  <c r="B154" i="7"/>
  <c r="G152" i="7"/>
  <c r="H152" i="7"/>
  <c r="I152" i="7"/>
  <c r="B157" i="6"/>
  <c r="A158" i="6"/>
  <c r="D156" i="6"/>
  <c r="C156" i="6"/>
  <c r="E156" i="6"/>
  <c r="C151" i="3"/>
  <c r="F151" i="3"/>
  <c r="D151" i="3"/>
  <c r="E151" i="3"/>
  <c r="B152" i="3"/>
  <c r="C151" i="2"/>
  <c r="D151" i="2"/>
  <c r="E151" i="2"/>
  <c r="B152" i="2"/>
  <c r="A159" i="8" l="1"/>
  <c r="B159" i="8" s="1"/>
  <c r="C158" i="8"/>
  <c r="E157" i="8"/>
  <c r="F157" i="8"/>
  <c r="D157" i="8"/>
  <c r="A156" i="7"/>
  <c r="B155" i="7"/>
  <c r="C154" i="7"/>
  <c r="D154" i="7"/>
  <c r="F154" i="7" s="1"/>
  <c r="G153" i="7"/>
  <c r="H153" i="7"/>
  <c r="I153" i="7"/>
  <c r="B158" i="6"/>
  <c r="A159" i="6"/>
  <c r="E157" i="6"/>
  <c r="D157" i="6"/>
  <c r="C157" i="6"/>
  <c r="C152" i="3"/>
  <c r="D152" i="3"/>
  <c r="E152" i="3"/>
  <c r="F152" i="3"/>
  <c r="B153" i="3"/>
  <c r="B153" i="2"/>
  <c r="E152" i="2"/>
  <c r="D152" i="2"/>
  <c r="C152" i="2"/>
  <c r="F158" i="8" l="1"/>
  <c r="E158" i="8"/>
  <c r="D158" i="8"/>
  <c r="A160" i="8"/>
  <c r="B160" i="8" s="1"/>
  <c r="C159" i="8"/>
  <c r="G154" i="7"/>
  <c r="H154" i="7"/>
  <c r="I154" i="7"/>
  <c r="C155" i="7"/>
  <c r="D155" i="7"/>
  <c r="F155" i="7" s="1"/>
  <c r="A157" i="7"/>
  <c r="B156" i="7"/>
  <c r="B159" i="6"/>
  <c r="A160" i="6"/>
  <c r="E158" i="6"/>
  <c r="C158" i="6"/>
  <c r="D158" i="6"/>
  <c r="F153" i="3"/>
  <c r="B154" i="3"/>
  <c r="D153" i="3"/>
  <c r="E153" i="3"/>
  <c r="C153" i="3"/>
  <c r="C153" i="2"/>
  <c r="D153" i="2"/>
  <c r="E153" i="2"/>
  <c r="B154" i="2"/>
  <c r="D159" i="8" l="1"/>
  <c r="F159" i="8"/>
  <c r="E159" i="8"/>
  <c r="A161" i="8"/>
  <c r="B161" i="8" s="1"/>
  <c r="C160" i="8"/>
  <c r="A158" i="7"/>
  <c r="B157" i="7"/>
  <c r="C156" i="7"/>
  <c r="D156" i="7"/>
  <c r="F156" i="7" s="1"/>
  <c r="G155" i="7"/>
  <c r="H155" i="7"/>
  <c r="I155" i="7"/>
  <c r="B160" i="6"/>
  <c r="A161" i="6"/>
  <c r="E159" i="6"/>
  <c r="C159" i="6"/>
  <c r="D159" i="6"/>
  <c r="C154" i="3"/>
  <c r="D154" i="3"/>
  <c r="B155" i="3"/>
  <c r="E154" i="3"/>
  <c r="F154" i="3"/>
  <c r="B155" i="2"/>
  <c r="C154" i="2"/>
  <c r="D154" i="2"/>
  <c r="E154" i="2"/>
  <c r="E160" i="8" l="1"/>
  <c r="D160" i="8"/>
  <c r="F160" i="8"/>
  <c r="A162" i="8"/>
  <c r="B162" i="8" s="1"/>
  <c r="C161" i="8"/>
  <c r="G156" i="7"/>
  <c r="H156" i="7"/>
  <c r="I156" i="7"/>
  <c r="C157" i="7"/>
  <c r="D157" i="7"/>
  <c r="F157" i="7" s="1"/>
  <c r="A159" i="7"/>
  <c r="B158" i="7"/>
  <c r="A162" i="6"/>
  <c r="B161" i="6"/>
  <c r="C160" i="6"/>
  <c r="D160" i="6"/>
  <c r="E160" i="6"/>
  <c r="D155" i="3"/>
  <c r="E155" i="3"/>
  <c r="F155" i="3"/>
  <c r="B156" i="3"/>
  <c r="C155" i="3"/>
  <c r="C155" i="2"/>
  <c r="D155" i="2"/>
  <c r="E155" i="2"/>
  <c r="B156" i="2"/>
  <c r="D161" i="8" l="1"/>
  <c r="F161" i="8"/>
  <c r="E161" i="8"/>
  <c r="A163" i="8"/>
  <c r="B163" i="8" s="1"/>
  <c r="C162" i="8"/>
  <c r="C158" i="7"/>
  <c r="D158" i="7"/>
  <c r="F158" i="7" s="1"/>
  <c r="G157" i="7"/>
  <c r="H157" i="7"/>
  <c r="I157" i="7"/>
  <c r="A160" i="7"/>
  <c r="B159" i="7"/>
  <c r="A163" i="6"/>
  <c r="B162" i="6"/>
  <c r="C161" i="6"/>
  <c r="E161" i="6"/>
  <c r="D161" i="6"/>
  <c r="B157" i="3"/>
  <c r="E156" i="3"/>
  <c r="D156" i="3"/>
  <c r="F156" i="3"/>
  <c r="C156" i="3"/>
  <c r="B157" i="2"/>
  <c r="C156" i="2"/>
  <c r="D156" i="2"/>
  <c r="E156" i="2"/>
  <c r="E162" i="8" l="1"/>
  <c r="D162" i="8"/>
  <c r="F162" i="8"/>
  <c r="A164" i="8"/>
  <c r="B164" i="8" s="1"/>
  <c r="C163" i="8"/>
  <c r="C159" i="7"/>
  <c r="D159" i="7"/>
  <c r="F159" i="7" s="1"/>
  <c r="A161" i="7"/>
  <c r="B160" i="7"/>
  <c r="G158" i="7"/>
  <c r="H158" i="7"/>
  <c r="I158" i="7"/>
  <c r="C162" i="6"/>
  <c r="D162" i="6"/>
  <c r="E162" i="6"/>
  <c r="A164" i="6"/>
  <c r="B163" i="6"/>
  <c r="C157" i="3"/>
  <c r="D157" i="3"/>
  <c r="E157" i="3"/>
  <c r="B158" i="3"/>
  <c r="F157" i="3"/>
  <c r="C157" i="2"/>
  <c r="D157" i="2"/>
  <c r="E157" i="2"/>
  <c r="B158" i="2"/>
  <c r="D163" i="8" l="1"/>
  <c r="F163" i="8"/>
  <c r="E163" i="8"/>
  <c r="A165" i="8"/>
  <c r="B165" i="8" s="1"/>
  <c r="C164" i="8"/>
  <c r="A162" i="7"/>
  <c r="B161" i="7"/>
  <c r="G159" i="7"/>
  <c r="H159" i="7"/>
  <c r="I159" i="7"/>
  <c r="C160" i="7"/>
  <c r="D160" i="7"/>
  <c r="F160" i="7" s="1"/>
  <c r="D163" i="6"/>
  <c r="C163" i="6"/>
  <c r="E163" i="6"/>
  <c r="B164" i="6"/>
  <c r="A165" i="6"/>
  <c r="E158" i="3"/>
  <c r="F158" i="3"/>
  <c r="B159" i="3"/>
  <c r="C158" i="3"/>
  <c r="D158" i="3"/>
  <c r="B159" i="2"/>
  <c r="C158" i="2"/>
  <c r="D158" i="2"/>
  <c r="E158" i="2"/>
  <c r="D164" i="8" l="1"/>
  <c r="E164" i="8"/>
  <c r="F164" i="8"/>
  <c r="A166" i="8"/>
  <c r="B166" i="8" s="1"/>
  <c r="C165" i="8"/>
  <c r="C161" i="7"/>
  <c r="D161" i="7"/>
  <c r="F161" i="7" s="1"/>
  <c r="G160" i="7"/>
  <c r="H160" i="7"/>
  <c r="I160" i="7"/>
  <c r="A163" i="7"/>
  <c r="B162" i="7"/>
  <c r="B165" i="6"/>
  <c r="A166" i="6"/>
  <c r="C164" i="6"/>
  <c r="D164" i="6"/>
  <c r="E164" i="6"/>
  <c r="C159" i="3"/>
  <c r="F159" i="3"/>
  <c r="D159" i="3"/>
  <c r="E159" i="3"/>
  <c r="B160" i="3"/>
  <c r="C159" i="2"/>
  <c r="D159" i="2"/>
  <c r="E159" i="2"/>
  <c r="B160" i="2"/>
  <c r="E165" i="8" l="1"/>
  <c r="F165" i="8"/>
  <c r="D165" i="8"/>
  <c r="A167" i="8"/>
  <c r="B167" i="8" s="1"/>
  <c r="C166" i="8"/>
  <c r="C162" i="7"/>
  <c r="D162" i="7"/>
  <c r="F162" i="7" s="1"/>
  <c r="A164" i="7"/>
  <c r="B163" i="7"/>
  <c r="G161" i="7"/>
  <c r="H161" i="7"/>
  <c r="I161" i="7"/>
  <c r="B166" i="6"/>
  <c r="A167" i="6"/>
  <c r="D165" i="6"/>
  <c r="E165" i="6"/>
  <c r="C165" i="6"/>
  <c r="C160" i="3"/>
  <c r="D160" i="3"/>
  <c r="E160" i="3"/>
  <c r="F160" i="3"/>
  <c r="B161" i="3"/>
  <c r="B161" i="2"/>
  <c r="D160" i="2"/>
  <c r="E160" i="2"/>
  <c r="C160" i="2"/>
  <c r="F166" i="8" l="1"/>
  <c r="E166" i="8"/>
  <c r="D166" i="8"/>
  <c r="A168" i="8"/>
  <c r="B168" i="8" s="1"/>
  <c r="C167" i="8"/>
  <c r="C163" i="7"/>
  <c r="D163" i="7"/>
  <c r="F163" i="7" s="1"/>
  <c r="A165" i="7"/>
  <c r="B164" i="7"/>
  <c r="G162" i="7"/>
  <c r="H162" i="7"/>
  <c r="I162" i="7"/>
  <c r="A168" i="6"/>
  <c r="B167" i="6"/>
  <c r="E166" i="6"/>
  <c r="C166" i="6"/>
  <c r="D166" i="6"/>
  <c r="F161" i="3"/>
  <c r="B162" i="3"/>
  <c r="D161" i="3"/>
  <c r="E161" i="3"/>
  <c r="C161" i="3"/>
  <c r="C161" i="2"/>
  <c r="D161" i="2"/>
  <c r="B162" i="2"/>
  <c r="E161" i="2"/>
  <c r="E167" i="8" l="1"/>
  <c r="F167" i="8"/>
  <c r="D167" i="8"/>
  <c r="A169" i="8"/>
  <c r="B169" i="8" s="1"/>
  <c r="C168" i="8"/>
  <c r="C164" i="7"/>
  <c r="D164" i="7"/>
  <c r="F164" i="7" s="1"/>
  <c r="G163" i="7"/>
  <c r="H163" i="7"/>
  <c r="I163" i="7"/>
  <c r="A166" i="7"/>
  <c r="B165" i="7"/>
  <c r="E167" i="6"/>
  <c r="C167" i="6"/>
  <c r="D167" i="6"/>
  <c r="B168" i="6"/>
  <c r="A169" i="6"/>
  <c r="C162" i="3"/>
  <c r="D162" i="3"/>
  <c r="B163" i="3"/>
  <c r="E162" i="3"/>
  <c r="F162" i="3"/>
  <c r="B163" i="2"/>
  <c r="D162" i="2"/>
  <c r="E162" i="2"/>
  <c r="C162" i="2"/>
  <c r="F168" i="8" l="1"/>
  <c r="D168" i="8"/>
  <c r="E168" i="8"/>
  <c r="A170" i="8"/>
  <c r="B170" i="8" s="1"/>
  <c r="C169" i="8"/>
  <c r="C165" i="7"/>
  <c r="D165" i="7"/>
  <c r="F165" i="7" s="1"/>
  <c r="A167" i="7"/>
  <c r="B166" i="7"/>
  <c r="G164" i="7"/>
  <c r="H164" i="7"/>
  <c r="I164" i="7"/>
  <c r="A170" i="6"/>
  <c r="B169" i="6"/>
  <c r="C168" i="6"/>
  <c r="D168" i="6"/>
  <c r="E168" i="6"/>
  <c r="D163" i="3"/>
  <c r="E163" i="3"/>
  <c r="F163" i="3"/>
  <c r="B164" i="3"/>
  <c r="C163" i="3"/>
  <c r="C163" i="2"/>
  <c r="D163" i="2"/>
  <c r="B164" i="2"/>
  <c r="E163" i="2"/>
  <c r="D169" i="8" l="1"/>
  <c r="F169" i="8"/>
  <c r="E169" i="8"/>
  <c r="A171" i="8"/>
  <c r="B171" i="8" s="1"/>
  <c r="C170" i="8"/>
  <c r="C166" i="7"/>
  <c r="D166" i="7"/>
  <c r="F166" i="7" s="1"/>
  <c r="A168" i="7"/>
  <c r="B167" i="7"/>
  <c r="G165" i="7"/>
  <c r="H165" i="7"/>
  <c r="I165" i="7"/>
  <c r="D169" i="6"/>
  <c r="E169" i="6"/>
  <c r="C169" i="6"/>
  <c r="B170" i="6"/>
  <c r="A171" i="6"/>
  <c r="B165" i="3"/>
  <c r="E164" i="3"/>
  <c r="C164" i="3"/>
  <c r="F164" i="3"/>
  <c r="D164" i="3"/>
  <c r="B165" i="2"/>
  <c r="C164" i="2"/>
  <c r="D164" i="2"/>
  <c r="E164" i="2"/>
  <c r="E170" i="8" l="1"/>
  <c r="F170" i="8"/>
  <c r="D170" i="8"/>
  <c r="A172" i="8"/>
  <c r="B172" i="8" s="1"/>
  <c r="C171" i="8"/>
  <c r="C167" i="7"/>
  <c r="D167" i="7"/>
  <c r="F167" i="7" s="1"/>
  <c r="A169" i="7"/>
  <c r="B168" i="7"/>
  <c r="G166" i="7"/>
  <c r="H166" i="7"/>
  <c r="I166" i="7"/>
  <c r="A172" i="6"/>
  <c r="B171" i="6"/>
  <c r="C170" i="6"/>
  <c r="D170" i="6"/>
  <c r="E170" i="6"/>
  <c r="C165" i="3"/>
  <c r="D165" i="3"/>
  <c r="E165" i="3"/>
  <c r="F165" i="3"/>
  <c r="B166" i="3"/>
  <c r="C165" i="2"/>
  <c r="D165" i="2"/>
  <c r="B166" i="2"/>
  <c r="E165" i="2"/>
  <c r="F171" i="8" l="1"/>
  <c r="D171" i="8"/>
  <c r="E171" i="8"/>
  <c r="A173" i="8"/>
  <c r="B173" i="8" s="1"/>
  <c r="C172" i="8"/>
  <c r="C168" i="7"/>
  <c r="D168" i="7"/>
  <c r="F168" i="7" s="1"/>
  <c r="A170" i="7"/>
  <c r="B169" i="7"/>
  <c r="G167" i="7"/>
  <c r="H167" i="7"/>
  <c r="I167" i="7"/>
  <c r="C171" i="6"/>
  <c r="D171" i="6"/>
  <c r="E171" i="6"/>
  <c r="A173" i="6"/>
  <c r="B172" i="6"/>
  <c r="E166" i="3"/>
  <c r="F166" i="3"/>
  <c r="B167" i="3"/>
  <c r="C166" i="3"/>
  <c r="D166" i="3"/>
  <c r="B167" i="2"/>
  <c r="E166" i="2"/>
  <c r="C166" i="2"/>
  <c r="D166" i="2"/>
  <c r="D172" i="8" l="1"/>
  <c r="F172" i="8"/>
  <c r="E172" i="8"/>
  <c r="A174" i="8"/>
  <c r="B174" i="8" s="1"/>
  <c r="C173" i="8"/>
  <c r="C169" i="7"/>
  <c r="D169" i="7"/>
  <c r="F169" i="7" s="1"/>
  <c r="A171" i="7"/>
  <c r="B170" i="7"/>
  <c r="G168" i="7"/>
  <c r="H168" i="7"/>
  <c r="I168" i="7"/>
  <c r="E172" i="6"/>
  <c r="D172" i="6"/>
  <c r="C172" i="6"/>
  <c r="B173" i="6"/>
  <c r="A174" i="6"/>
  <c r="C167" i="3"/>
  <c r="F167" i="3"/>
  <c r="D167" i="3"/>
  <c r="B168" i="3"/>
  <c r="E167" i="3"/>
  <c r="C167" i="2"/>
  <c r="D167" i="2"/>
  <c r="E167" i="2"/>
  <c r="B168" i="2"/>
  <c r="E173" i="8" l="1"/>
  <c r="F173" i="8"/>
  <c r="D173" i="8"/>
  <c r="A175" i="8"/>
  <c r="B175" i="8" s="1"/>
  <c r="C174" i="8"/>
  <c r="C170" i="7"/>
  <c r="D170" i="7"/>
  <c r="F170" i="7" s="1"/>
  <c r="A172" i="7"/>
  <c r="B171" i="7"/>
  <c r="G169" i="7"/>
  <c r="H169" i="7"/>
  <c r="I169" i="7"/>
  <c r="A175" i="6"/>
  <c r="B174" i="6"/>
  <c r="C173" i="6"/>
  <c r="D173" i="6"/>
  <c r="E173" i="6"/>
  <c r="C168" i="3"/>
  <c r="D168" i="3"/>
  <c r="E168" i="3"/>
  <c r="F168" i="3"/>
  <c r="B169" i="3"/>
  <c r="B169" i="2"/>
  <c r="E168" i="2"/>
  <c r="C168" i="2"/>
  <c r="D168" i="2"/>
  <c r="F174" i="8" l="1"/>
  <c r="D174" i="8"/>
  <c r="E174" i="8"/>
  <c r="A176" i="8"/>
  <c r="B176" i="8" s="1"/>
  <c r="C175" i="8"/>
  <c r="C171" i="7"/>
  <c r="D171" i="7"/>
  <c r="F171" i="7" s="1"/>
  <c r="A173" i="7"/>
  <c r="B172" i="7"/>
  <c r="G170" i="7"/>
  <c r="H170" i="7"/>
  <c r="I170" i="7"/>
  <c r="D174" i="6"/>
  <c r="E174" i="6"/>
  <c r="C174" i="6"/>
  <c r="B175" i="6"/>
  <c r="A176" i="6"/>
  <c r="F169" i="3"/>
  <c r="B170" i="3"/>
  <c r="D169" i="3"/>
  <c r="E169" i="3"/>
  <c r="C169" i="3"/>
  <c r="E169" i="2"/>
  <c r="B170" i="2"/>
  <c r="C169" i="2"/>
  <c r="D169" i="2"/>
  <c r="D175" i="8" l="1"/>
  <c r="F175" i="8"/>
  <c r="E175" i="8"/>
  <c r="A177" i="8"/>
  <c r="B177" i="8" s="1"/>
  <c r="C176" i="8"/>
  <c r="C172" i="7"/>
  <c r="D172" i="7"/>
  <c r="F172" i="7" s="1"/>
  <c r="A174" i="7"/>
  <c r="B173" i="7"/>
  <c r="G171" i="7"/>
  <c r="H171" i="7"/>
  <c r="I171" i="7"/>
  <c r="E175" i="6"/>
  <c r="C175" i="6"/>
  <c r="D175" i="6"/>
  <c r="B176" i="6"/>
  <c r="A177" i="6"/>
  <c r="C170" i="3"/>
  <c r="D170" i="3"/>
  <c r="B171" i="3"/>
  <c r="F170" i="3"/>
  <c r="E170" i="3"/>
  <c r="B171" i="2"/>
  <c r="C170" i="2"/>
  <c r="E170" i="2"/>
  <c r="D170" i="2"/>
  <c r="E176" i="8" l="1"/>
  <c r="F176" i="8"/>
  <c r="D176" i="8"/>
  <c r="A178" i="8"/>
  <c r="B178" i="8" s="1"/>
  <c r="C177" i="8"/>
  <c r="C173" i="7"/>
  <c r="D173" i="7"/>
  <c r="F173" i="7" s="1"/>
  <c r="A175" i="7"/>
  <c r="B174" i="7"/>
  <c r="H172" i="7"/>
  <c r="G172" i="7"/>
  <c r="I172" i="7"/>
  <c r="D176" i="6"/>
  <c r="C176" i="6"/>
  <c r="E176" i="6"/>
  <c r="A178" i="6"/>
  <c r="B177" i="6"/>
  <c r="D171" i="3"/>
  <c r="E171" i="3"/>
  <c r="F171" i="3"/>
  <c r="B172" i="3"/>
  <c r="C171" i="3"/>
  <c r="C171" i="2"/>
  <c r="B172" i="2"/>
  <c r="E171" i="2"/>
  <c r="D171" i="2"/>
  <c r="D177" i="8" l="1"/>
  <c r="F177" i="8"/>
  <c r="E177" i="8"/>
  <c r="A179" i="8"/>
  <c r="B179" i="8" s="1"/>
  <c r="C178" i="8"/>
  <c r="C174" i="7"/>
  <c r="D174" i="7"/>
  <c r="F174" i="7" s="1"/>
  <c r="A176" i="7"/>
  <c r="B175" i="7"/>
  <c r="H173" i="7"/>
  <c r="G173" i="7"/>
  <c r="I173" i="7"/>
  <c r="E177" i="6"/>
  <c r="C177" i="6"/>
  <c r="D177" i="6"/>
  <c r="B178" i="6"/>
  <c r="A179" i="6"/>
  <c r="B173" i="3"/>
  <c r="E172" i="3"/>
  <c r="C172" i="3"/>
  <c r="D172" i="3"/>
  <c r="F172" i="3"/>
  <c r="B173" i="2"/>
  <c r="C172" i="2"/>
  <c r="D172" i="2"/>
  <c r="E172" i="2"/>
  <c r="A180" i="8" l="1"/>
  <c r="B180" i="8" s="1"/>
  <c r="C179" i="8"/>
  <c r="E178" i="8"/>
  <c r="D178" i="8"/>
  <c r="F178" i="8"/>
  <c r="C175" i="7"/>
  <c r="D175" i="7"/>
  <c r="F175" i="7" s="1"/>
  <c r="A177" i="7"/>
  <c r="B176" i="7"/>
  <c r="G174" i="7"/>
  <c r="H174" i="7"/>
  <c r="I174" i="7"/>
  <c r="C178" i="6"/>
  <c r="D178" i="6"/>
  <c r="E178" i="6"/>
  <c r="A180" i="6"/>
  <c r="B179" i="6"/>
  <c r="C173" i="3"/>
  <c r="D173" i="3"/>
  <c r="E173" i="3"/>
  <c r="F173" i="3"/>
  <c r="B174" i="3"/>
  <c r="D173" i="2"/>
  <c r="E173" i="2"/>
  <c r="C173" i="2"/>
  <c r="B174" i="2"/>
  <c r="F179" i="8" l="1"/>
  <c r="D179" i="8"/>
  <c r="E179" i="8"/>
  <c r="A181" i="8"/>
  <c r="B181" i="8" s="1"/>
  <c r="C180" i="8"/>
  <c r="C176" i="7"/>
  <c r="D176" i="7"/>
  <c r="F176" i="7" s="1"/>
  <c r="A178" i="7"/>
  <c r="B177" i="7"/>
  <c r="G175" i="7"/>
  <c r="H175" i="7"/>
  <c r="I175" i="7"/>
  <c r="C179" i="6"/>
  <c r="E179" i="6"/>
  <c r="D179" i="6"/>
  <c r="A181" i="6"/>
  <c r="B180" i="6"/>
  <c r="E174" i="3"/>
  <c r="F174" i="3"/>
  <c r="B175" i="3"/>
  <c r="C174" i="3"/>
  <c r="D174" i="3"/>
  <c r="B175" i="2"/>
  <c r="C174" i="2"/>
  <c r="D174" i="2"/>
  <c r="E174" i="2"/>
  <c r="D180" i="8" l="1"/>
  <c r="F180" i="8"/>
  <c r="E180" i="8"/>
  <c r="A182" i="8"/>
  <c r="B182" i="8" s="1"/>
  <c r="C181" i="8"/>
  <c r="C177" i="7"/>
  <c r="D177" i="7"/>
  <c r="F177" i="7" s="1"/>
  <c r="A179" i="7"/>
  <c r="B178" i="7"/>
  <c r="H176" i="7"/>
  <c r="G176" i="7"/>
  <c r="I176" i="7"/>
  <c r="D180" i="6"/>
  <c r="C180" i="6"/>
  <c r="E180" i="6"/>
  <c r="B181" i="6"/>
  <c r="A182" i="6"/>
  <c r="C175" i="3"/>
  <c r="F175" i="3"/>
  <c r="D175" i="3"/>
  <c r="E175" i="3"/>
  <c r="B176" i="3"/>
  <c r="E175" i="2"/>
  <c r="D175" i="2"/>
  <c r="B176" i="2"/>
  <c r="C175" i="2"/>
  <c r="E181" i="8" l="1"/>
  <c r="D181" i="8"/>
  <c r="F181" i="8"/>
  <c r="A183" i="8"/>
  <c r="B183" i="8" s="1"/>
  <c r="C182" i="8"/>
  <c r="C178" i="7"/>
  <c r="D178" i="7"/>
  <c r="F178" i="7" s="1"/>
  <c r="A180" i="7"/>
  <c r="B179" i="7"/>
  <c r="H177" i="7"/>
  <c r="G177" i="7"/>
  <c r="I177" i="7"/>
  <c r="A183" i="6"/>
  <c r="B182" i="6"/>
  <c r="C181" i="6"/>
  <c r="D181" i="6"/>
  <c r="E181" i="6"/>
  <c r="C176" i="3"/>
  <c r="D176" i="3"/>
  <c r="E176" i="3"/>
  <c r="F176" i="3"/>
  <c r="B177" i="3"/>
  <c r="D176" i="2"/>
  <c r="E176" i="2"/>
  <c r="C176" i="2"/>
  <c r="B177" i="2"/>
  <c r="D182" i="8" l="1"/>
  <c r="F182" i="8"/>
  <c r="E182" i="8"/>
  <c r="A184" i="8"/>
  <c r="B184" i="8" s="1"/>
  <c r="C183" i="8"/>
  <c r="C179" i="7"/>
  <c r="D179" i="7"/>
  <c r="F179" i="7" s="1"/>
  <c r="A181" i="7"/>
  <c r="B180" i="7"/>
  <c r="G178" i="7"/>
  <c r="H178" i="7"/>
  <c r="I178" i="7"/>
  <c r="D182" i="6"/>
  <c r="E182" i="6"/>
  <c r="C182" i="6"/>
  <c r="A184" i="6"/>
  <c r="B183" i="6"/>
  <c r="F177" i="3"/>
  <c r="B178" i="3"/>
  <c r="D177" i="3"/>
  <c r="C177" i="3"/>
  <c r="E177" i="3"/>
  <c r="E177" i="2"/>
  <c r="C177" i="2"/>
  <c r="B178" i="2"/>
  <c r="D177" i="2"/>
  <c r="D183" i="8" l="1"/>
  <c r="E183" i="8"/>
  <c r="F183" i="8"/>
  <c r="C184" i="8"/>
  <c r="A185" i="8"/>
  <c r="B185" i="8" s="1"/>
  <c r="C180" i="7"/>
  <c r="D180" i="7"/>
  <c r="F180" i="7" s="1"/>
  <c r="A182" i="7"/>
  <c r="B181" i="7"/>
  <c r="G179" i="7"/>
  <c r="H179" i="7"/>
  <c r="I179" i="7"/>
  <c r="B184" i="6"/>
  <c r="A185" i="6"/>
  <c r="E183" i="6"/>
  <c r="C183" i="6"/>
  <c r="D183" i="6"/>
  <c r="C178" i="3"/>
  <c r="D178" i="3"/>
  <c r="B179" i="3"/>
  <c r="F178" i="3"/>
  <c r="E178" i="3"/>
  <c r="D178" i="2"/>
  <c r="E178" i="2"/>
  <c r="B179" i="2"/>
  <c r="C178" i="2"/>
  <c r="E184" i="8" l="1"/>
  <c r="F184" i="8"/>
  <c r="D184" i="8"/>
  <c r="A186" i="8"/>
  <c r="B186" i="8" s="1"/>
  <c r="C185" i="8"/>
  <c r="C181" i="7"/>
  <c r="D181" i="7"/>
  <c r="F181" i="7" s="1"/>
  <c r="A183" i="7"/>
  <c r="B182" i="7"/>
  <c r="H180" i="7"/>
  <c r="G180" i="7"/>
  <c r="I180" i="7"/>
  <c r="A186" i="6"/>
  <c r="B185" i="6"/>
  <c r="C184" i="6"/>
  <c r="D184" i="6"/>
  <c r="E184" i="6"/>
  <c r="D179" i="3"/>
  <c r="E179" i="3"/>
  <c r="F179" i="3"/>
  <c r="B180" i="3"/>
  <c r="C179" i="3"/>
  <c r="E179" i="2"/>
  <c r="C179" i="2"/>
  <c r="D179" i="2"/>
  <c r="B180" i="2"/>
  <c r="D185" i="8" l="1"/>
  <c r="F185" i="8"/>
  <c r="E185" i="8"/>
  <c r="A187" i="8"/>
  <c r="B187" i="8" s="1"/>
  <c r="C186" i="8"/>
  <c r="C182" i="7"/>
  <c r="D182" i="7"/>
  <c r="F182" i="7" s="1"/>
  <c r="A184" i="7"/>
  <c r="B183" i="7"/>
  <c r="H181" i="7"/>
  <c r="G181" i="7"/>
  <c r="I181" i="7"/>
  <c r="E185" i="6"/>
  <c r="C185" i="6"/>
  <c r="D185" i="6"/>
  <c r="B186" i="6"/>
  <c r="A187" i="6"/>
  <c r="B181" i="3"/>
  <c r="E180" i="3"/>
  <c r="C180" i="3"/>
  <c r="F180" i="3"/>
  <c r="D180" i="3"/>
  <c r="D180" i="2"/>
  <c r="E180" i="2"/>
  <c r="C180" i="2"/>
  <c r="B181" i="2"/>
  <c r="E186" i="8" l="1"/>
  <c r="F186" i="8"/>
  <c r="D186" i="8"/>
  <c r="A188" i="8"/>
  <c r="B188" i="8" s="1"/>
  <c r="C187" i="8"/>
  <c r="C183" i="7"/>
  <c r="D183" i="7"/>
  <c r="F183" i="7" s="1"/>
  <c r="A185" i="7"/>
  <c r="B184" i="7"/>
  <c r="G182" i="7"/>
  <c r="H182" i="7"/>
  <c r="I182" i="7"/>
  <c r="A188" i="6"/>
  <c r="B187" i="6"/>
  <c r="C186" i="6"/>
  <c r="D186" i="6"/>
  <c r="E186" i="6"/>
  <c r="C181" i="3"/>
  <c r="D181" i="3"/>
  <c r="E181" i="3"/>
  <c r="F181" i="3"/>
  <c r="B182" i="3"/>
  <c r="E181" i="2"/>
  <c r="B182" i="2"/>
  <c r="C181" i="2"/>
  <c r="D181" i="2"/>
  <c r="F187" i="8" l="1"/>
  <c r="E187" i="8"/>
  <c r="D187" i="8"/>
  <c r="A189" i="8"/>
  <c r="B189" i="8" s="1"/>
  <c r="C188" i="8"/>
  <c r="C184" i="7"/>
  <c r="D184" i="7"/>
  <c r="F184" i="7" s="1"/>
  <c r="A186" i="7"/>
  <c r="B185" i="7"/>
  <c r="G183" i="7"/>
  <c r="H183" i="7"/>
  <c r="I183" i="7"/>
  <c r="C187" i="6"/>
  <c r="E187" i="6"/>
  <c r="D187" i="6"/>
  <c r="A189" i="6"/>
  <c r="B188" i="6"/>
  <c r="E182" i="3"/>
  <c r="F182" i="3"/>
  <c r="B183" i="3"/>
  <c r="C182" i="3"/>
  <c r="D182" i="3"/>
  <c r="D182" i="2"/>
  <c r="E182" i="2"/>
  <c r="C182" i="2"/>
  <c r="B183" i="2"/>
  <c r="A190" i="8" l="1"/>
  <c r="B190" i="8" s="1"/>
  <c r="C189" i="8"/>
  <c r="D188" i="8"/>
  <c r="E188" i="8"/>
  <c r="F188" i="8"/>
  <c r="C185" i="7"/>
  <c r="D185" i="7"/>
  <c r="F185" i="7" s="1"/>
  <c r="A187" i="7"/>
  <c r="B186" i="7"/>
  <c r="H184" i="7"/>
  <c r="G184" i="7"/>
  <c r="I184" i="7"/>
  <c r="B189" i="6"/>
  <c r="A190" i="6"/>
  <c r="D188" i="6"/>
  <c r="E188" i="6"/>
  <c r="C188" i="6"/>
  <c r="C183" i="3"/>
  <c r="F183" i="3"/>
  <c r="E183" i="3"/>
  <c r="D183" i="3"/>
  <c r="B184" i="3"/>
  <c r="E183" i="2"/>
  <c r="C183" i="2"/>
  <c r="D183" i="2"/>
  <c r="B184" i="2"/>
  <c r="E189" i="8" l="1"/>
  <c r="F189" i="8"/>
  <c r="D189" i="8"/>
  <c r="C190" i="8"/>
  <c r="A191" i="8"/>
  <c r="B191" i="8" s="1"/>
  <c r="C186" i="7"/>
  <c r="D186" i="7"/>
  <c r="F186" i="7" s="1"/>
  <c r="A188" i="7"/>
  <c r="B187" i="7"/>
  <c r="H185" i="7"/>
  <c r="G185" i="7"/>
  <c r="I185" i="7"/>
  <c r="A191" i="6"/>
  <c r="B190" i="6"/>
  <c r="C189" i="6"/>
  <c r="D189" i="6"/>
  <c r="E189" i="6"/>
  <c r="C184" i="3"/>
  <c r="D184" i="3"/>
  <c r="E184" i="3"/>
  <c r="F184" i="3"/>
  <c r="B185" i="3"/>
  <c r="D184" i="2"/>
  <c r="E184" i="2"/>
  <c r="C184" i="2"/>
  <c r="B185" i="2"/>
  <c r="A192" i="8" l="1"/>
  <c r="B192" i="8" s="1"/>
  <c r="C191" i="8"/>
  <c r="D190" i="8"/>
  <c r="F190" i="8"/>
  <c r="E190" i="8"/>
  <c r="C187" i="7"/>
  <c r="D187" i="7"/>
  <c r="F187" i="7" s="1"/>
  <c r="A189" i="7"/>
  <c r="B188" i="7"/>
  <c r="G186" i="7"/>
  <c r="H186" i="7"/>
  <c r="I186" i="7"/>
  <c r="D190" i="6"/>
  <c r="C190" i="6"/>
  <c r="E190" i="6"/>
  <c r="B191" i="6"/>
  <c r="A192" i="6"/>
  <c r="F185" i="3"/>
  <c r="B186" i="3"/>
  <c r="D185" i="3"/>
  <c r="C185" i="3"/>
  <c r="E185" i="3"/>
  <c r="E185" i="2"/>
  <c r="C185" i="2"/>
  <c r="D185" i="2"/>
  <c r="B186" i="2"/>
  <c r="D191" i="8" l="1"/>
  <c r="E191" i="8"/>
  <c r="F191" i="8"/>
  <c r="A193" i="8"/>
  <c r="B193" i="8" s="1"/>
  <c r="C192" i="8"/>
  <c r="C188" i="7"/>
  <c r="D188" i="7"/>
  <c r="F188" i="7" s="1"/>
  <c r="A190" i="7"/>
  <c r="B189" i="7"/>
  <c r="G187" i="7"/>
  <c r="H187" i="7"/>
  <c r="I187" i="7"/>
  <c r="C191" i="6"/>
  <c r="D191" i="6"/>
  <c r="E191" i="6"/>
  <c r="B192" i="6"/>
  <c r="A193" i="6"/>
  <c r="C186" i="3"/>
  <c r="D186" i="3"/>
  <c r="B187" i="3"/>
  <c r="E186" i="3"/>
  <c r="F186" i="3"/>
  <c r="D186" i="2"/>
  <c r="E186" i="2"/>
  <c r="C186" i="2"/>
  <c r="B187" i="2"/>
  <c r="E192" i="8" l="1"/>
  <c r="F192" i="8"/>
  <c r="D192" i="8"/>
  <c r="A194" i="8"/>
  <c r="B194" i="8" s="1"/>
  <c r="C193" i="8"/>
  <c r="C189" i="7"/>
  <c r="D189" i="7"/>
  <c r="F189" i="7" s="1"/>
  <c r="A191" i="7"/>
  <c r="B190" i="7"/>
  <c r="H188" i="7"/>
  <c r="G188" i="7"/>
  <c r="I188" i="7"/>
  <c r="D192" i="6"/>
  <c r="E192" i="6"/>
  <c r="C192" i="6"/>
  <c r="A194" i="6"/>
  <c r="B193" i="6"/>
  <c r="D187" i="3"/>
  <c r="E187" i="3"/>
  <c r="F187" i="3"/>
  <c r="B188" i="3"/>
  <c r="C187" i="3"/>
  <c r="E187" i="2"/>
  <c r="B188" i="2"/>
  <c r="C187" i="2"/>
  <c r="D187" i="2"/>
  <c r="D193" i="8" l="1"/>
  <c r="F193" i="8"/>
  <c r="E193" i="8"/>
  <c r="A195" i="8"/>
  <c r="B195" i="8" s="1"/>
  <c r="C194" i="8"/>
  <c r="C190" i="7"/>
  <c r="D190" i="7"/>
  <c r="F190" i="7" s="1"/>
  <c r="A192" i="7"/>
  <c r="B191" i="7"/>
  <c r="H189" i="7"/>
  <c r="G189" i="7"/>
  <c r="I189" i="7"/>
  <c r="B194" i="6"/>
  <c r="A195" i="6"/>
  <c r="E193" i="6"/>
  <c r="C193" i="6"/>
  <c r="D193" i="6"/>
  <c r="B189" i="3"/>
  <c r="E188" i="3"/>
  <c r="C188" i="3"/>
  <c r="D188" i="3"/>
  <c r="F188" i="3"/>
  <c r="D188" i="2"/>
  <c r="E188" i="2"/>
  <c r="C188" i="2"/>
  <c r="B189" i="2"/>
  <c r="E194" i="8" l="1"/>
  <c r="D194" i="8"/>
  <c r="F194" i="8"/>
  <c r="A196" i="8"/>
  <c r="B196" i="8" s="1"/>
  <c r="C195" i="8"/>
  <c r="C191" i="7"/>
  <c r="D191" i="7"/>
  <c r="F191" i="7" s="1"/>
  <c r="A193" i="7"/>
  <c r="B192" i="7"/>
  <c r="G190" i="7"/>
  <c r="H190" i="7"/>
  <c r="I190" i="7"/>
  <c r="A196" i="6"/>
  <c r="B195" i="6"/>
  <c r="C194" i="6"/>
  <c r="D194" i="6"/>
  <c r="E194" i="6"/>
  <c r="C189" i="3"/>
  <c r="D189" i="3"/>
  <c r="E189" i="3"/>
  <c r="F189" i="3"/>
  <c r="B190" i="3"/>
  <c r="E189" i="2"/>
  <c r="C189" i="2"/>
  <c r="B190" i="2"/>
  <c r="D189" i="2"/>
  <c r="F195" i="8" l="1"/>
  <c r="D195" i="8"/>
  <c r="E195" i="8"/>
  <c r="A197" i="8"/>
  <c r="B197" i="8" s="1"/>
  <c r="C196" i="8"/>
  <c r="C192" i="7"/>
  <c r="D192" i="7"/>
  <c r="F192" i="7" s="1"/>
  <c r="A194" i="7"/>
  <c r="B193" i="7"/>
  <c r="G191" i="7"/>
  <c r="H191" i="7"/>
  <c r="I191" i="7"/>
  <c r="C195" i="6"/>
  <c r="E195" i="6"/>
  <c r="D195" i="6"/>
  <c r="A197" i="6"/>
  <c r="B196" i="6"/>
  <c r="E190" i="3"/>
  <c r="F190" i="3"/>
  <c r="B191" i="3"/>
  <c r="C190" i="3"/>
  <c r="D190" i="3"/>
  <c r="D190" i="2"/>
  <c r="E190" i="2"/>
  <c r="B191" i="2"/>
  <c r="C190" i="2"/>
  <c r="D196" i="8" l="1"/>
  <c r="F196" i="8"/>
  <c r="E196" i="8"/>
  <c r="A198" i="8"/>
  <c r="B198" i="8" s="1"/>
  <c r="C197" i="8"/>
  <c r="C193" i="7"/>
  <c r="D193" i="7"/>
  <c r="F193" i="7" s="1"/>
  <c r="A195" i="7"/>
  <c r="B194" i="7"/>
  <c r="H192" i="7"/>
  <c r="G192" i="7"/>
  <c r="I192" i="7"/>
  <c r="B197" i="6"/>
  <c r="A198" i="6"/>
  <c r="D196" i="6"/>
  <c r="E196" i="6"/>
  <c r="C196" i="6"/>
  <c r="C191" i="3"/>
  <c r="F191" i="3"/>
  <c r="B192" i="3"/>
  <c r="D191" i="3"/>
  <c r="E191" i="3"/>
  <c r="E191" i="2"/>
  <c r="D191" i="2"/>
  <c r="B192" i="2"/>
  <c r="C191" i="2"/>
  <c r="E197" i="8" l="1"/>
  <c r="D197" i="8"/>
  <c r="F197" i="8"/>
  <c r="A199" i="8"/>
  <c r="B199" i="8" s="1"/>
  <c r="C198" i="8"/>
  <c r="C194" i="7"/>
  <c r="D194" i="7"/>
  <c r="F194" i="7" s="1"/>
  <c r="A196" i="7"/>
  <c r="B195" i="7"/>
  <c r="H193" i="7"/>
  <c r="G193" i="7"/>
  <c r="I193" i="7"/>
  <c r="A199" i="6"/>
  <c r="B198" i="6"/>
  <c r="C197" i="6"/>
  <c r="D197" i="6"/>
  <c r="E197" i="6"/>
  <c r="C192" i="3"/>
  <c r="D192" i="3"/>
  <c r="E192" i="3"/>
  <c r="F192" i="3"/>
  <c r="B193" i="3"/>
  <c r="D192" i="2"/>
  <c r="E192" i="2"/>
  <c r="C192" i="2"/>
  <c r="B193" i="2"/>
  <c r="D198" i="8" l="1"/>
  <c r="F198" i="8"/>
  <c r="E198" i="8"/>
  <c r="A200" i="8"/>
  <c r="B200" i="8" s="1"/>
  <c r="C199" i="8"/>
  <c r="A197" i="7"/>
  <c r="B196" i="7"/>
  <c r="G194" i="7"/>
  <c r="H194" i="7"/>
  <c r="I194" i="7"/>
  <c r="C195" i="7"/>
  <c r="D195" i="7"/>
  <c r="F195" i="7" s="1"/>
  <c r="D198" i="6"/>
  <c r="E198" i="6"/>
  <c r="C198" i="6"/>
  <c r="B199" i="6"/>
  <c r="A200" i="6"/>
  <c r="F193" i="3"/>
  <c r="B194" i="3"/>
  <c r="D193" i="3"/>
  <c r="C193" i="3"/>
  <c r="E193" i="3"/>
  <c r="E193" i="2"/>
  <c r="C193" i="2"/>
  <c r="D193" i="2"/>
  <c r="B194" i="2"/>
  <c r="D199" i="8" l="1"/>
  <c r="E199" i="8"/>
  <c r="F199" i="8"/>
  <c r="C200" i="8"/>
  <c r="A201" i="8"/>
  <c r="B201" i="8" s="1"/>
  <c r="G195" i="7"/>
  <c r="H195" i="7"/>
  <c r="I195" i="7"/>
  <c r="C196" i="7"/>
  <c r="D196" i="7"/>
  <c r="F196" i="7" s="1"/>
  <c r="A198" i="7"/>
  <c r="B197" i="7"/>
  <c r="B200" i="6"/>
  <c r="A201" i="6"/>
  <c r="E199" i="6"/>
  <c r="C199" i="6"/>
  <c r="D199" i="6"/>
  <c r="C194" i="3"/>
  <c r="D194" i="3"/>
  <c r="B195" i="3"/>
  <c r="E194" i="3"/>
  <c r="F194" i="3"/>
  <c r="D194" i="2"/>
  <c r="E194" i="2"/>
  <c r="B195" i="2"/>
  <c r="C194" i="2"/>
  <c r="E200" i="8" l="1"/>
  <c r="F200" i="8"/>
  <c r="D200" i="8"/>
  <c r="A202" i="8"/>
  <c r="B202" i="8" s="1"/>
  <c r="C201" i="8"/>
  <c r="C197" i="7"/>
  <c r="D197" i="7"/>
  <c r="F197" i="7" s="1"/>
  <c r="A199" i="7"/>
  <c r="B198" i="7"/>
  <c r="H196" i="7"/>
  <c r="G196" i="7"/>
  <c r="I196" i="7"/>
  <c r="A202" i="6"/>
  <c r="B201" i="6"/>
  <c r="D200" i="6"/>
  <c r="E200" i="6"/>
  <c r="C200" i="6"/>
  <c r="D195" i="3"/>
  <c r="E195" i="3"/>
  <c r="F195" i="3"/>
  <c r="B196" i="3"/>
  <c r="C195" i="3"/>
  <c r="E195" i="2"/>
  <c r="C195" i="2"/>
  <c r="D195" i="2"/>
  <c r="B196" i="2"/>
  <c r="A203" i="8" l="1"/>
  <c r="B203" i="8" s="1"/>
  <c r="C202" i="8"/>
  <c r="D201" i="8"/>
  <c r="F201" i="8"/>
  <c r="E201" i="8"/>
  <c r="A200" i="7"/>
  <c r="B199" i="7"/>
  <c r="H197" i="7"/>
  <c r="G197" i="7"/>
  <c r="I197" i="7"/>
  <c r="C198" i="7"/>
  <c r="D198" i="7"/>
  <c r="F198" i="7" s="1"/>
  <c r="E201" i="6"/>
  <c r="D201" i="6"/>
  <c r="C201" i="6"/>
  <c r="B202" i="6"/>
  <c r="A203" i="6"/>
  <c r="B197" i="3"/>
  <c r="E196" i="3"/>
  <c r="D196" i="3"/>
  <c r="F196" i="3"/>
  <c r="C196" i="3"/>
  <c r="D196" i="2"/>
  <c r="E196" i="2"/>
  <c r="B197" i="2"/>
  <c r="C196" i="2"/>
  <c r="E202" i="8" l="1"/>
  <c r="F202" i="8"/>
  <c r="D202" i="8"/>
  <c r="A204" i="8"/>
  <c r="B204" i="8" s="1"/>
  <c r="C203" i="8"/>
  <c r="G198" i="7"/>
  <c r="H198" i="7"/>
  <c r="I198" i="7"/>
  <c r="C199" i="7"/>
  <c r="D199" i="7"/>
  <c r="F199" i="7" s="1"/>
  <c r="A201" i="7"/>
  <c r="B200" i="7"/>
  <c r="C202" i="6"/>
  <c r="D202" i="6"/>
  <c r="E202" i="6"/>
  <c r="A204" i="6"/>
  <c r="B203" i="6"/>
  <c r="C197" i="3"/>
  <c r="D197" i="3"/>
  <c r="E197" i="3"/>
  <c r="B198" i="3"/>
  <c r="F197" i="3"/>
  <c r="E197" i="2"/>
  <c r="B198" i="2"/>
  <c r="D197" i="2"/>
  <c r="C197" i="2"/>
  <c r="F203" i="8" l="1"/>
  <c r="E203" i="8"/>
  <c r="D203" i="8"/>
  <c r="A205" i="8"/>
  <c r="B205" i="8" s="1"/>
  <c r="C204" i="8"/>
  <c r="A202" i="7"/>
  <c r="B201" i="7"/>
  <c r="C200" i="7"/>
  <c r="D200" i="7"/>
  <c r="F200" i="7" s="1"/>
  <c r="G199" i="7"/>
  <c r="H199" i="7"/>
  <c r="I199" i="7"/>
  <c r="A205" i="6"/>
  <c r="B204" i="6"/>
  <c r="C203" i="6"/>
  <c r="D203" i="6"/>
  <c r="E203" i="6"/>
  <c r="E198" i="3"/>
  <c r="F198" i="3"/>
  <c r="B199" i="3"/>
  <c r="C198" i="3"/>
  <c r="D198" i="3"/>
  <c r="D198" i="2"/>
  <c r="E198" i="2"/>
  <c r="C198" i="2"/>
  <c r="B199" i="2"/>
  <c r="A206" i="8" l="1"/>
  <c r="B206" i="8" s="1"/>
  <c r="C205" i="8"/>
  <c r="D204" i="8"/>
  <c r="E204" i="8"/>
  <c r="F204" i="8"/>
  <c r="H200" i="7"/>
  <c r="G200" i="7"/>
  <c r="I200" i="7"/>
  <c r="C201" i="7"/>
  <c r="D201" i="7"/>
  <c r="F201" i="7" s="1"/>
  <c r="A203" i="7"/>
  <c r="B202" i="7"/>
  <c r="E204" i="6"/>
  <c r="C204" i="6"/>
  <c r="D204" i="6"/>
  <c r="A206" i="6"/>
  <c r="B205" i="6"/>
  <c r="C199" i="3"/>
  <c r="F199" i="3"/>
  <c r="D199" i="3"/>
  <c r="B200" i="3"/>
  <c r="E199" i="3"/>
  <c r="E199" i="2"/>
  <c r="C199" i="2"/>
  <c r="B200" i="2"/>
  <c r="D199" i="2"/>
  <c r="E205" i="8" l="1"/>
  <c r="F205" i="8"/>
  <c r="D205" i="8"/>
  <c r="A207" i="8"/>
  <c r="B207" i="8" s="1"/>
  <c r="C206" i="8"/>
  <c r="H201" i="7"/>
  <c r="G201" i="7"/>
  <c r="I201" i="7"/>
  <c r="A204" i="7"/>
  <c r="B203" i="7"/>
  <c r="C202" i="7"/>
  <c r="D202" i="7"/>
  <c r="F202" i="7" s="1"/>
  <c r="A207" i="6"/>
  <c r="B206" i="6"/>
  <c r="C205" i="6"/>
  <c r="D205" i="6"/>
  <c r="E205" i="6"/>
  <c r="C200" i="3"/>
  <c r="D200" i="3"/>
  <c r="E200" i="3"/>
  <c r="F200" i="3"/>
  <c r="B201" i="3"/>
  <c r="D200" i="2"/>
  <c r="E200" i="2"/>
  <c r="B201" i="2"/>
  <c r="C200" i="2"/>
  <c r="A208" i="8" l="1"/>
  <c r="B208" i="8" s="1"/>
  <c r="C207" i="8"/>
  <c r="D206" i="8"/>
  <c r="F206" i="8"/>
  <c r="E206" i="8"/>
  <c r="C203" i="7"/>
  <c r="D203" i="7"/>
  <c r="F203" i="7" s="1"/>
  <c r="G202" i="7"/>
  <c r="H202" i="7"/>
  <c r="I202" i="7"/>
  <c r="B204" i="7"/>
  <c r="A205" i="7"/>
  <c r="D206" i="6"/>
  <c r="C206" i="6"/>
  <c r="E206" i="6"/>
  <c r="B207" i="6"/>
  <c r="A208" i="6"/>
  <c r="F201" i="3"/>
  <c r="B202" i="3"/>
  <c r="D201" i="3"/>
  <c r="C201" i="3"/>
  <c r="E201" i="3"/>
  <c r="E201" i="2"/>
  <c r="C201" i="2"/>
  <c r="D201" i="2"/>
  <c r="B202" i="2"/>
  <c r="D207" i="8" l="1"/>
  <c r="E207" i="8"/>
  <c r="F207" i="8"/>
  <c r="A209" i="8"/>
  <c r="B209" i="8" s="1"/>
  <c r="C208" i="8"/>
  <c r="C204" i="7"/>
  <c r="D204" i="7"/>
  <c r="F204" i="7" s="1"/>
  <c r="H203" i="7"/>
  <c r="G203" i="7"/>
  <c r="I203" i="7"/>
  <c r="A206" i="7"/>
  <c r="B205" i="7"/>
  <c r="C207" i="6"/>
  <c r="D207" i="6"/>
  <c r="E207" i="6"/>
  <c r="B208" i="6"/>
  <c r="A209" i="6"/>
  <c r="C202" i="3"/>
  <c r="D202" i="3"/>
  <c r="B203" i="3"/>
  <c r="F202" i="3"/>
  <c r="E202" i="3"/>
  <c r="D202" i="2"/>
  <c r="E202" i="2"/>
  <c r="B203" i="2"/>
  <c r="C202" i="2"/>
  <c r="A210" i="8" l="1"/>
  <c r="B210" i="8" s="1"/>
  <c r="C209" i="8"/>
  <c r="E208" i="8"/>
  <c r="F208" i="8"/>
  <c r="D208" i="8"/>
  <c r="C205" i="7"/>
  <c r="D205" i="7"/>
  <c r="F205" i="7" s="1"/>
  <c r="A207" i="7"/>
  <c r="B206" i="7"/>
  <c r="G204" i="7"/>
  <c r="H204" i="7"/>
  <c r="I204" i="7"/>
  <c r="D208" i="6"/>
  <c r="E208" i="6"/>
  <c r="C208" i="6"/>
  <c r="B209" i="6"/>
  <c r="A210" i="6"/>
  <c r="B210" i="6" s="1"/>
  <c r="D203" i="3"/>
  <c r="E203" i="3"/>
  <c r="F203" i="3"/>
  <c r="B204" i="3"/>
  <c r="C203" i="3"/>
  <c r="E203" i="2"/>
  <c r="D203" i="2"/>
  <c r="B204" i="2"/>
  <c r="C203" i="2"/>
  <c r="D209" i="8" l="1"/>
  <c r="F209" i="8"/>
  <c r="E209" i="8"/>
  <c r="A211" i="8"/>
  <c r="B211" i="8" s="1"/>
  <c r="C210" i="8"/>
  <c r="C206" i="7"/>
  <c r="D206" i="7"/>
  <c r="F206" i="7" s="1"/>
  <c r="A208" i="7"/>
  <c r="B207" i="7"/>
  <c r="G205" i="7"/>
  <c r="H205" i="7"/>
  <c r="I205" i="7"/>
  <c r="C210" i="6"/>
  <c r="D210" i="6"/>
  <c r="E210" i="6"/>
  <c r="E209" i="6"/>
  <c r="C209" i="6"/>
  <c r="D209" i="6"/>
  <c r="B205" i="3"/>
  <c r="E204" i="3"/>
  <c r="F204" i="3"/>
  <c r="C204" i="3"/>
  <c r="D204" i="3"/>
  <c r="D204" i="2"/>
  <c r="E204" i="2"/>
  <c r="C204" i="2"/>
  <c r="B205" i="2"/>
  <c r="A212" i="8" l="1"/>
  <c r="B212" i="8" s="1"/>
  <c r="C211" i="8"/>
  <c r="E210" i="8"/>
  <c r="D210" i="8"/>
  <c r="F210" i="8"/>
  <c r="C207" i="7"/>
  <c r="D207" i="7"/>
  <c r="F207" i="7" s="1"/>
  <c r="A209" i="7"/>
  <c r="B208" i="7"/>
  <c r="H206" i="7"/>
  <c r="G206" i="7"/>
  <c r="I206" i="7"/>
  <c r="C205" i="3"/>
  <c r="D205" i="3"/>
  <c r="E205" i="3"/>
  <c r="F205" i="3"/>
  <c r="B206" i="3"/>
  <c r="E205" i="2"/>
  <c r="D205" i="2"/>
  <c r="C205" i="2"/>
  <c r="B206" i="2"/>
  <c r="F211" i="8" l="1"/>
  <c r="D211" i="8"/>
  <c r="E211" i="8"/>
  <c r="A213" i="8"/>
  <c r="B213" i="8" s="1"/>
  <c r="C212" i="8"/>
  <c r="C208" i="7"/>
  <c r="D208" i="7"/>
  <c r="F208" i="7" s="1"/>
  <c r="B209" i="7"/>
  <c r="A210" i="7"/>
  <c r="G207" i="7"/>
  <c r="H207" i="7"/>
  <c r="I207" i="7"/>
  <c r="E206" i="3"/>
  <c r="F206" i="3"/>
  <c r="C206" i="3"/>
  <c r="D206" i="3"/>
  <c r="E206" i="2"/>
  <c r="C206" i="2"/>
  <c r="D206" i="2"/>
  <c r="A214" i="8" l="1"/>
  <c r="B214" i="8" s="1"/>
  <c r="C213" i="8"/>
  <c r="D212" i="8"/>
  <c r="F212" i="8"/>
  <c r="E212" i="8"/>
  <c r="A211" i="7"/>
  <c r="B210" i="7"/>
  <c r="C209" i="7"/>
  <c r="D209" i="7"/>
  <c r="F209" i="7" s="1"/>
  <c r="H208" i="7"/>
  <c r="G208" i="7"/>
  <c r="I208" i="7"/>
  <c r="A215" i="8" l="1"/>
  <c r="B215" i="8" s="1"/>
  <c r="C214" i="8"/>
  <c r="E213" i="8"/>
  <c r="D213" i="8"/>
  <c r="F213" i="8"/>
  <c r="H209" i="7"/>
  <c r="G209" i="7"/>
  <c r="I209" i="7"/>
  <c r="C210" i="7"/>
  <c r="D210" i="7"/>
  <c r="F210" i="7" s="1"/>
  <c r="A212" i="7"/>
  <c r="B211" i="7"/>
  <c r="D214" i="8" l="1"/>
  <c r="F214" i="8"/>
  <c r="E214" i="8"/>
  <c r="A216" i="8"/>
  <c r="B216" i="8" s="1"/>
  <c r="C215" i="8"/>
  <c r="C211" i="7"/>
  <c r="D211" i="7"/>
  <c r="F211" i="7" s="1"/>
  <c r="G210" i="7"/>
  <c r="H210" i="7"/>
  <c r="I210" i="7"/>
  <c r="A213" i="7"/>
  <c r="B212" i="7"/>
  <c r="D215" i="8" l="1"/>
  <c r="E215" i="8"/>
  <c r="F215" i="8"/>
  <c r="A217" i="8"/>
  <c r="B217" i="8" s="1"/>
  <c r="C216" i="8"/>
  <c r="C212" i="7"/>
  <c r="D212" i="7"/>
  <c r="F212" i="7" s="1"/>
  <c r="G211" i="7"/>
  <c r="H211" i="7"/>
  <c r="I211" i="7"/>
  <c r="B213" i="7"/>
  <c r="A214" i="7"/>
  <c r="A218" i="8" l="1"/>
  <c r="B218" i="8" s="1"/>
  <c r="C217" i="8"/>
  <c r="E216" i="8"/>
  <c r="F216" i="8"/>
  <c r="D216" i="8"/>
  <c r="B214" i="7"/>
  <c r="A215" i="7"/>
  <c r="G212" i="7"/>
  <c r="H212" i="7"/>
  <c r="I212" i="7"/>
  <c r="C213" i="7"/>
  <c r="D213" i="7"/>
  <c r="F213" i="7" s="1"/>
  <c r="D217" i="8" l="1"/>
  <c r="F217" i="8"/>
  <c r="E217" i="8"/>
  <c r="A219" i="8"/>
  <c r="B219" i="8" s="1"/>
  <c r="C218" i="8"/>
  <c r="G213" i="7"/>
  <c r="H213" i="7"/>
  <c r="I213" i="7"/>
  <c r="A216" i="7"/>
  <c r="B215" i="7"/>
  <c r="C214" i="7"/>
  <c r="D214" i="7"/>
  <c r="F214" i="7" s="1"/>
  <c r="C219" i="8" l="1"/>
  <c r="A220" i="8"/>
  <c r="B220" i="8" s="1"/>
  <c r="E218" i="8"/>
  <c r="F218" i="8"/>
  <c r="D218" i="8"/>
  <c r="B216" i="7"/>
  <c r="A217" i="7"/>
  <c r="C215" i="7"/>
  <c r="D215" i="7"/>
  <c r="F215" i="7" s="1"/>
  <c r="G214" i="7"/>
  <c r="H214" i="7"/>
  <c r="I214" i="7"/>
  <c r="F219" i="8" l="1"/>
  <c r="E219" i="8"/>
  <c r="D219" i="8"/>
  <c r="A221" i="8"/>
  <c r="B221" i="8" s="1"/>
  <c r="C220" i="8"/>
  <c r="G215" i="7"/>
  <c r="H215" i="7"/>
  <c r="I215" i="7"/>
  <c r="B217" i="7"/>
  <c r="A218" i="7"/>
  <c r="C216" i="7"/>
  <c r="D216" i="7"/>
  <c r="F216" i="7" s="1"/>
  <c r="D220" i="8" l="1"/>
  <c r="E220" i="8"/>
  <c r="F220" i="8"/>
  <c r="A222" i="8"/>
  <c r="B222" i="8" s="1"/>
  <c r="C221" i="8"/>
  <c r="G216" i="7"/>
  <c r="H216" i="7"/>
  <c r="I216" i="7"/>
  <c r="A219" i="7"/>
  <c r="B218" i="7"/>
  <c r="C217" i="7"/>
  <c r="D217" i="7"/>
  <c r="F217" i="7" s="1"/>
  <c r="A223" i="8" l="1"/>
  <c r="B223" i="8" s="1"/>
  <c r="C222" i="8"/>
  <c r="E221" i="8"/>
  <c r="D221" i="8"/>
  <c r="F221" i="8"/>
  <c r="A220" i="7"/>
  <c r="B219" i="7"/>
  <c r="G217" i="7"/>
  <c r="H217" i="7"/>
  <c r="I217" i="7"/>
  <c r="C218" i="7"/>
  <c r="D218" i="7"/>
  <c r="F218" i="7" s="1"/>
  <c r="D222" i="8" l="1"/>
  <c r="F222" i="8"/>
  <c r="E222" i="8"/>
  <c r="A224" i="8"/>
  <c r="B224" i="8" s="1"/>
  <c r="C223" i="8"/>
  <c r="G218" i="7"/>
  <c r="H218" i="7"/>
  <c r="I218" i="7"/>
  <c r="C219" i="7"/>
  <c r="D219" i="7"/>
  <c r="F219" i="7" s="1"/>
  <c r="B220" i="7"/>
  <c r="A221" i="7"/>
  <c r="A225" i="8" l="1"/>
  <c r="B225" i="8" s="1"/>
  <c r="C224" i="8"/>
  <c r="D223" i="8"/>
  <c r="F223" i="8"/>
  <c r="E223" i="8"/>
  <c r="C220" i="7"/>
  <c r="D220" i="7"/>
  <c r="F220" i="7" s="1"/>
  <c r="B221" i="7"/>
  <c r="A222" i="7"/>
  <c r="G219" i="7"/>
  <c r="H219" i="7"/>
  <c r="I219" i="7"/>
  <c r="E224" i="8" l="1"/>
  <c r="D224" i="8"/>
  <c r="F224" i="8"/>
  <c r="A226" i="8"/>
  <c r="B226" i="8" s="1"/>
  <c r="C225" i="8"/>
  <c r="A223" i="7"/>
  <c r="B222" i="7"/>
  <c r="G220" i="7"/>
  <c r="H220" i="7"/>
  <c r="I220" i="7"/>
  <c r="C221" i="7"/>
  <c r="D221" i="7"/>
  <c r="F221" i="7" s="1"/>
  <c r="F225" i="8" l="1"/>
  <c r="D225" i="8"/>
  <c r="E225" i="8"/>
  <c r="A227" i="8"/>
  <c r="B227" i="8" s="1"/>
  <c r="C226" i="8"/>
  <c r="C222" i="7"/>
  <c r="D222" i="7"/>
  <c r="F222" i="7" s="1"/>
  <c r="G221" i="7"/>
  <c r="H221" i="7"/>
  <c r="I221" i="7"/>
  <c r="B223" i="7"/>
  <c r="A224" i="7"/>
  <c r="A228" i="8" l="1"/>
  <c r="B228" i="8" s="1"/>
  <c r="C227" i="8"/>
  <c r="D226" i="8"/>
  <c r="F226" i="8"/>
  <c r="E226" i="8"/>
  <c r="C223" i="7"/>
  <c r="D223" i="7"/>
  <c r="F223" i="7" s="1"/>
  <c r="A225" i="7"/>
  <c r="B224" i="7"/>
  <c r="G222" i="7"/>
  <c r="H222" i="7"/>
  <c r="I222" i="7"/>
  <c r="D227" i="8" l="1"/>
  <c r="E227" i="8"/>
  <c r="F227" i="8"/>
  <c r="A229" i="8"/>
  <c r="B229" i="8" s="1"/>
  <c r="C228" i="8"/>
  <c r="A226" i="7"/>
  <c r="B225" i="7"/>
  <c r="C224" i="7"/>
  <c r="D224" i="7"/>
  <c r="F224" i="7" s="1"/>
  <c r="G223" i="7"/>
  <c r="H223" i="7"/>
  <c r="I223" i="7"/>
  <c r="A230" i="8" l="1"/>
  <c r="B230" i="8" s="1"/>
  <c r="C229" i="8"/>
  <c r="D228" i="8"/>
  <c r="E228" i="8"/>
  <c r="F228" i="8"/>
  <c r="H224" i="7"/>
  <c r="G224" i="7"/>
  <c r="I224" i="7"/>
  <c r="C225" i="7"/>
  <c r="D225" i="7"/>
  <c r="F225" i="7" s="1"/>
  <c r="A227" i="7"/>
  <c r="B226" i="7"/>
  <c r="C230" i="8" l="1"/>
  <c r="A231" i="8"/>
  <c r="B231" i="8" s="1"/>
  <c r="E229" i="8"/>
  <c r="D229" i="8"/>
  <c r="F229" i="8"/>
  <c r="B227" i="7"/>
  <c r="A228" i="7"/>
  <c r="C226" i="7"/>
  <c r="D226" i="7"/>
  <c r="F226" i="7" s="1"/>
  <c r="H225" i="7"/>
  <c r="G225" i="7"/>
  <c r="I225" i="7"/>
  <c r="F230" i="8" l="1"/>
  <c r="D230" i="8"/>
  <c r="E230" i="8"/>
  <c r="A232" i="8"/>
  <c r="B232" i="8" s="1"/>
  <c r="C231" i="8"/>
  <c r="H226" i="7"/>
  <c r="G226" i="7"/>
  <c r="I226" i="7"/>
  <c r="B228" i="7"/>
  <c r="A229" i="7"/>
  <c r="C227" i="7"/>
  <c r="D227" i="7"/>
  <c r="F227" i="7" s="1"/>
  <c r="A233" i="8" l="1"/>
  <c r="B233" i="8" s="1"/>
  <c r="C232" i="8"/>
  <c r="D231" i="8"/>
  <c r="E231" i="8"/>
  <c r="F231" i="8"/>
  <c r="C228" i="7"/>
  <c r="D228" i="7"/>
  <c r="F228" i="7" s="1"/>
  <c r="G227" i="7"/>
  <c r="H227" i="7"/>
  <c r="I227" i="7"/>
  <c r="A230" i="7"/>
  <c r="B229" i="7"/>
  <c r="E232" i="8" l="1"/>
  <c r="D232" i="8"/>
  <c r="F232" i="8"/>
  <c r="A234" i="8"/>
  <c r="B234" i="8" s="1"/>
  <c r="C233" i="8"/>
  <c r="A231" i="7"/>
  <c r="B230" i="7"/>
  <c r="H228" i="7"/>
  <c r="G228" i="7"/>
  <c r="I228" i="7"/>
  <c r="C229" i="7"/>
  <c r="D229" i="7"/>
  <c r="F229" i="7" s="1"/>
  <c r="A235" i="8" l="1"/>
  <c r="B235" i="8" s="1"/>
  <c r="C234" i="8"/>
  <c r="F233" i="8"/>
  <c r="D233" i="8"/>
  <c r="E233" i="8"/>
  <c r="G229" i="7"/>
  <c r="H229" i="7"/>
  <c r="I229" i="7"/>
  <c r="C230" i="7"/>
  <c r="D230" i="7"/>
  <c r="F230" i="7" s="1"/>
  <c r="B231" i="7"/>
  <c r="A232" i="7"/>
  <c r="E234" i="8" l="1"/>
  <c r="D234" i="8"/>
  <c r="F234" i="8"/>
  <c r="A236" i="8"/>
  <c r="B236" i="8" s="1"/>
  <c r="C235" i="8"/>
  <c r="G230" i="7"/>
  <c r="H230" i="7"/>
  <c r="I230" i="7"/>
  <c r="B232" i="7"/>
  <c r="A233" i="7"/>
  <c r="C231" i="7"/>
  <c r="D231" i="7"/>
  <c r="F231" i="7" s="1"/>
  <c r="A237" i="8" l="1"/>
  <c r="B237" i="8" s="1"/>
  <c r="C236" i="8"/>
  <c r="E235" i="8"/>
  <c r="D235" i="8"/>
  <c r="F235" i="8"/>
  <c r="B233" i="7"/>
  <c r="A234" i="7"/>
  <c r="G231" i="7"/>
  <c r="H231" i="7"/>
  <c r="I231" i="7"/>
  <c r="C232" i="7"/>
  <c r="D232" i="7"/>
  <c r="F232" i="7" s="1"/>
  <c r="A238" i="8" l="1"/>
  <c r="B238" i="8" s="1"/>
  <c r="C237" i="8"/>
  <c r="D236" i="8"/>
  <c r="E236" i="8"/>
  <c r="F236" i="8"/>
  <c r="G232" i="7"/>
  <c r="H232" i="7"/>
  <c r="I232" i="7"/>
  <c r="B234" i="7"/>
  <c r="A235" i="7"/>
  <c r="D233" i="7"/>
  <c r="F233" i="7" s="1"/>
  <c r="C233" i="7"/>
  <c r="A239" i="8" l="1"/>
  <c r="B239" i="8" s="1"/>
  <c r="C238" i="8"/>
  <c r="E237" i="8"/>
  <c r="F237" i="8"/>
  <c r="D237" i="8"/>
  <c r="B235" i="7"/>
  <c r="A236" i="7"/>
  <c r="G233" i="7"/>
  <c r="H233" i="7"/>
  <c r="I233" i="7"/>
  <c r="C234" i="7"/>
  <c r="D234" i="7"/>
  <c r="F234" i="7" s="1"/>
  <c r="A240" i="8" l="1"/>
  <c r="B240" i="8" s="1"/>
  <c r="C239" i="8"/>
  <c r="F238" i="8"/>
  <c r="E238" i="8"/>
  <c r="D238" i="8"/>
  <c r="G234" i="7"/>
  <c r="H234" i="7"/>
  <c r="I234" i="7"/>
  <c r="B236" i="7"/>
  <c r="A237" i="7"/>
  <c r="D235" i="7"/>
  <c r="F235" i="7" s="1"/>
  <c r="C235" i="7"/>
  <c r="D239" i="8" l="1"/>
  <c r="E239" i="8"/>
  <c r="F239" i="8"/>
  <c r="A241" i="8"/>
  <c r="B241" i="8" s="1"/>
  <c r="C240" i="8"/>
  <c r="C236" i="7"/>
  <c r="D236" i="7"/>
  <c r="F236" i="7" s="1"/>
  <c r="G235" i="7"/>
  <c r="H235" i="7"/>
  <c r="I235" i="7"/>
  <c r="B237" i="7"/>
  <c r="A238" i="7"/>
  <c r="E240" i="8" l="1"/>
  <c r="F240" i="8"/>
  <c r="D240" i="8"/>
  <c r="A242" i="8"/>
  <c r="B242" i="8" s="1"/>
  <c r="C241" i="8"/>
  <c r="D237" i="7"/>
  <c r="F237" i="7" s="1"/>
  <c r="C237" i="7"/>
  <c r="B238" i="7"/>
  <c r="A239" i="7"/>
  <c r="G236" i="7"/>
  <c r="H236" i="7"/>
  <c r="I236" i="7"/>
  <c r="A243" i="8" l="1"/>
  <c r="B243" i="8" s="1"/>
  <c r="C242" i="8"/>
  <c r="F241" i="8"/>
  <c r="E241" i="8"/>
  <c r="D241" i="8"/>
  <c r="C238" i="7"/>
  <c r="D238" i="7"/>
  <c r="F238" i="7" s="1"/>
  <c r="B239" i="7"/>
  <c r="A240" i="7"/>
  <c r="G237" i="7"/>
  <c r="H237" i="7"/>
  <c r="I237" i="7"/>
  <c r="E242" i="8" l="1"/>
  <c r="F242" i="8"/>
  <c r="D242" i="8"/>
  <c r="A244" i="8"/>
  <c r="B244" i="8" s="1"/>
  <c r="C243" i="8"/>
  <c r="B240" i="7"/>
  <c r="A241" i="7"/>
  <c r="G238" i="7"/>
  <c r="H238" i="7"/>
  <c r="I238" i="7"/>
  <c r="D239" i="7"/>
  <c r="F239" i="7" s="1"/>
  <c r="C239" i="7"/>
  <c r="F243" i="8" l="1"/>
  <c r="D243" i="8"/>
  <c r="E243" i="8"/>
  <c r="A245" i="8"/>
  <c r="B245" i="8" s="1"/>
  <c r="C244" i="8"/>
  <c r="G239" i="7"/>
  <c r="H239" i="7"/>
  <c r="I239" i="7"/>
  <c r="B241" i="7"/>
  <c r="A242" i="7"/>
  <c r="C240" i="7"/>
  <c r="D240" i="7"/>
  <c r="F240" i="7" s="1"/>
  <c r="A246" i="8" l="1"/>
  <c r="B246" i="8" s="1"/>
  <c r="C245" i="8"/>
  <c r="D244" i="8"/>
  <c r="F244" i="8"/>
  <c r="E244" i="8"/>
  <c r="G240" i="7"/>
  <c r="H240" i="7"/>
  <c r="I240" i="7"/>
  <c r="D241" i="7"/>
  <c r="F241" i="7" s="1"/>
  <c r="C241" i="7"/>
  <c r="B242" i="7"/>
  <c r="A243" i="7"/>
  <c r="E245" i="8" l="1"/>
  <c r="F245" i="8"/>
  <c r="D245" i="8"/>
  <c r="A247" i="8"/>
  <c r="B247" i="8" s="1"/>
  <c r="C246" i="8"/>
  <c r="B243" i="7"/>
  <c r="A244" i="7"/>
  <c r="C242" i="7"/>
  <c r="D242" i="7"/>
  <c r="F242" i="7" s="1"/>
  <c r="G241" i="7"/>
  <c r="H241" i="7"/>
  <c r="I241" i="7"/>
  <c r="A248" i="8" l="1"/>
  <c r="B248" i="8" s="1"/>
  <c r="C247" i="8"/>
  <c r="F246" i="8"/>
  <c r="D246" i="8"/>
  <c r="E246" i="8"/>
  <c r="G242" i="7"/>
  <c r="H242" i="7"/>
  <c r="I242" i="7"/>
  <c r="B244" i="7"/>
  <c r="A245" i="7"/>
  <c r="D243" i="7"/>
  <c r="F243" i="7" s="1"/>
  <c r="C243" i="7"/>
  <c r="D247" i="8" l="1"/>
  <c r="F247" i="8"/>
  <c r="E247" i="8"/>
  <c r="C248" i="8"/>
  <c r="A249" i="8"/>
  <c r="B249" i="8" s="1"/>
  <c r="B245" i="7"/>
  <c r="A246" i="7"/>
  <c r="G243" i="7"/>
  <c r="H243" i="7"/>
  <c r="I243" i="7"/>
  <c r="C244" i="7"/>
  <c r="D244" i="7"/>
  <c r="F244" i="7" s="1"/>
  <c r="E248" i="8" l="1"/>
  <c r="F248" i="8"/>
  <c r="D248" i="8"/>
  <c r="A250" i="8"/>
  <c r="B250" i="8" s="1"/>
  <c r="C249" i="8"/>
  <c r="B246" i="7"/>
  <c r="A247" i="7"/>
  <c r="G244" i="7"/>
  <c r="H244" i="7"/>
  <c r="I244" i="7"/>
  <c r="D245" i="7"/>
  <c r="F245" i="7" s="1"/>
  <c r="C245" i="7"/>
  <c r="A251" i="8" l="1"/>
  <c r="B251" i="8" s="1"/>
  <c r="C250" i="8"/>
  <c r="D249" i="8"/>
  <c r="F249" i="8"/>
  <c r="E249" i="8"/>
  <c r="G245" i="7"/>
  <c r="H245" i="7"/>
  <c r="I245" i="7"/>
  <c r="B247" i="7"/>
  <c r="A248" i="7"/>
  <c r="C246" i="7"/>
  <c r="D246" i="7"/>
  <c r="F246" i="7" s="1"/>
  <c r="E250" i="8" l="1"/>
  <c r="D250" i="8"/>
  <c r="F250" i="8"/>
  <c r="A252" i="8"/>
  <c r="B252" i="8" s="1"/>
  <c r="C251" i="8"/>
  <c r="G246" i="7"/>
  <c r="H246" i="7"/>
  <c r="I246" i="7"/>
  <c r="D247" i="7"/>
  <c r="F247" i="7" s="1"/>
  <c r="C247" i="7"/>
  <c r="B248" i="7"/>
  <c r="A249" i="7"/>
  <c r="A253" i="8" l="1"/>
  <c r="B253" i="8" s="1"/>
  <c r="C252" i="8"/>
  <c r="F251" i="8"/>
  <c r="D251" i="8"/>
  <c r="E251" i="8"/>
  <c r="C248" i="7"/>
  <c r="D248" i="7"/>
  <c r="F248" i="7" s="1"/>
  <c r="G247" i="7"/>
  <c r="H247" i="7"/>
  <c r="I247" i="7"/>
  <c r="B249" i="7"/>
  <c r="A250" i="7"/>
  <c r="D252" i="8" l="1"/>
  <c r="F252" i="8"/>
  <c r="E252" i="8"/>
  <c r="A254" i="8"/>
  <c r="B254" i="8" s="1"/>
  <c r="C253" i="8"/>
  <c r="B250" i="7"/>
  <c r="A251" i="7"/>
  <c r="D249" i="7"/>
  <c r="F249" i="7" s="1"/>
  <c r="C249" i="7"/>
  <c r="G248" i="7"/>
  <c r="H248" i="7"/>
  <c r="I248" i="7"/>
  <c r="C254" i="8" l="1"/>
  <c r="A255" i="8"/>
  <c r="B255" i="8" s="1"/>
  <c r="E253" i="8"/>
  <c r="F253" i="8"/>
  <c r="D253" i="8"/>
  <c r="G249" i="7"/>
  <c r="H249" i="7"/>
  <c r="I249" i="7"/>
  <c r="B251" i="7"/>
  <c r="A252" i="7"/>
  <c r="C250" i="7"/>
  <c r="D250" i="7"/>
  <c r="F250" i="7" s="1"/>
  <c r="D254" i="8" l="1"/>
  <c r="F254" i="8"/>
  <c r="E254" i="8"/>
  <c r="A256" i="8"/>
  <c r="B256" i="8" s="1"/>
  <c r="C255" i="8"/>
  <c r="G250" i="7"/>
  <c r="H250" i="7"/>
  <c r="I250" i="7"/>
  <c r="B252" i="7"/>
  <c r="A253" i="7"/>
  <c r="D251" i="7"/>
  <c r="F251" i="7" s="1"/>
  <c r="C251" i="7"/>
  <c r="C256" i="8" l="1"/>
  <c r="A257" i="8"/>
  <c r="B257" i="8" s="1"/>
  <c r="D255" i="8"/>
  <c r="E255" i="8"/>
  <c r="F255" i="8"/>
  <c r="B253" i="7"/>
  <c r="A254" i="7"/>
  <c r="G251" i="7"/>
  <c r="H251" i="7"/>
  <c r="I251" i="7"/>
  <c r="C252" i="7"/>
  <c r="D252" i="7"/>
  <c r="F252" i="7" s="1"/>
  <c r="A258" i="8" l="1"/>
  <c r="B258" i="8" s="1"/>
  <c r="C257" i="8"/>
  <c r="E256" i="8"/>
  <c r="F256" i="8"/>
  <c r="D256" i="8"/>
  <c r="G252" i="7"/>
  <c r="H252" i="7"/>
  <c r="I252" i="7"/>
  <c r="D253" i="7"/>
  <c r="F253" i="7" s="1"/>
  <c r="C253" i="7"/>
  <c r="B254" i="7"/>
  <c r="A255" i="7"/>
  <c r="D257" i="8" l="1"/>
  <c r="F257" i="8"/>
  <c r="E257" i="8"/>
  <c r="A259" i="8"/>
  <c r="B259" i="8" s="1"/>
  <c r="C258" i="8"/>
  <c r="C254" i="7"/>
  <c r="D254" i="7"/>
  <c r="F254" i="7" s="1"/>
  <c r="B255" i="7"/>
  <c r="A256" i="7"/>
  <c r="G253" i="7"/>
  <c r="H253" i="7"/>
  <c r="I253" i="7"/>
  <c r="C259" i="8" l="1"/>
  <c r="A260" i="8"/>
  <c r="B260" i="8" s="1"/>
  <c r="E258" i="8"/>
  <c r="D258" i="8"/>
  <c r="F258" i="8"/>
  <c r="G254" i="7"/>
  <c r="H254" i="7"/>
  <c r="I254" i="7"/>
  <c r="B256" i="7"/>
  <c r="A257" i="7"/>
  <c r="D255" i="7"/>
  <c r="F255" i="7" s="1"/>
  <c r="C255" i="7"/>
  <c r="A261" i="8" l="1"/>
  <c r="B261" i="8" s="1"/>
  <c r="C260" i="8"/>
  <c r="F259" i="8"/>
  <c r="E259" i="8"/>
  <c r="D259" i="8"/>
  <c r="C256" i="7"/>
  <c r="D256" i="7"/>
  <c r="F256" i="7" s="1"/>
  <c r="G255" i="7"/>
  <c r="H255" i="7"/>
  <c r="I255" i="7"/>
  <c r="B257" i="7"/>
  <c r="A258" i="7"/>
  <c r="D260" i="8" l="1"/>
  <c r="E260" i="8"/>
  <c r="F260" i="8"/>
  <c r="A262" i="8"/>
  <c r="B262" i="8" s="1"/>
  <c r="C261" i="8"/>
  <c r="D257" i="7"/>
  <c r="F257" i="7" s="1"/>
  <c r="C257" i="7"/>
  <c r="B258" i="7"/>
  <c r="A259" i="7"/>
  <c r="G256" i="7"/>
  <c r="H256" i="7"/>
  <c r="I256" i="7"/>
  <c r="A263" i="8" l="1"/>
  <c r="B263" i="8" s="1"/>
  <c r="C262" i="8"/>
  <c r="E261" i="8"/>
  <c r="D261" i="8"/>
  <c r="F261" i="8"/>
  <c r="B259" i="7"/>
  <c r="A260" i="7"/>
  <c r="C258" i="7"/>
  <c r="D258" i="7"/>
  <c r="F258" i="7" s="1"/>
  <c r="G257" i="7"/>
  <c r="H257" i="7"/>
  <c r="I257" i="7"/>
  <c r="A264" i="8" l="1"/>
  <c r="B264" i="8" s="1"/>
  <c r="C263" i="8"/>
  <c r="D262" i="8"/>
  <c r="F262" i="8"/>
  <c r="E262" i="8"/>
  <c r="D259" i="7"/>
  <c r="F259" i="7" s="1"/>
  <c r="C259" i="7"/>
  <c r="G258" i="7"/>
  <c r="H258" i="7"/>
  <c r="I258" i="7"/>
  <c r="B260" i="7"/>
  <c r="A261" i="7"/>
  <c r="D263" i="8" l="1"/>
  <c r="E263" i="8"/>
  <c r="F263" i="8"/>
  <c r="C264" i="8"/>
  <c r="A265" i="8"/>
  <c r="B265" i="8" s="1"/>
  <c r="G259" i="7"/>
  <c r="H259" i="7"/>
  <c r="I259" i="7"/>
  <c r="B261" i="7"/>
  <c r="A262" i="7"/>
  <c r="C260" i="7"/>
  <c r="D260" i="7"/>
  <c r="F260" i="7" s="1"/>
  <c r="A266" i="8" l="1"/>
  <c r="B266" i="8" s="1"/>
  <c r="C265" i="8"/>
  <c r="E264" i="8"/>
  <c r="F264" i="8"/>
  <c r="D264" i="8"/>
  <c r="B262" i="7"/>
  <c r="A263" i="7"/>
  <c r="G260" i="7"/>
  <c r="H260" i="7"/>
  <c r="I260" i="7"/>
  <c r="D261" i="7"/>
  <c r="F261" i="7" s="1"/>
  <c r="C261" i="7"/>
  <c r="D265" i="8" l="1"/>
  <c r="F265" i="8"/>
  <c r="E265" i="8"/>
  <c r="A267" i="8"/>
  <c r="B267" i="8" s="1"/>
  <c r="C266" i="8"/>
  <c r="C262" i="7"/>
  <c r="D262" i="7"/>
  <c r="F262" i="7" s="1"/>
  <c r="G261" i="7"/>
  <c r="H261" i="7"/>
  <c r="I261" i="7"/>
  <c r="B263" i="7"/>
  <c r="A264" i="7"/>
  <c r="A268" i="8" l="1"/>
  <c r="B268" i="8" s="1"/>
  <c r="C267" i="8"/>
  <c r="E266" i="8"/>
  <c r="D266" i="8"/>
  <c r="F266" i="8"/>
  <c r="B264" i="7"/>
  <c r="A265" i="7"/>
  <c r="D263" i="7"/>
  <c r="F263" i="7" s="1"/>
  <c r="C263" i="7"/>
  <c r="G262" i="7"/>
  <c r="H262" i="7"/>
  <c r="I262" i="7"/>
  <c r="A269" i="8" l="1"/>
  <c r="B269" i="8" s="1"/>
  <c r="C268" i="8"/>
  <c r="F267" i="8"/>
  <c r="D267" i="8"/>
  <c r="E267" i="8"/>
  <c r="C264" i="7"/>
  <c r="D264" i="7"/>
  <c r="F264" i="7" s="1"/>
  <c r="G263" i="7"/>
  <c r="H263" i="7"/>
  <c r="I263" i="7"/>
  <c r="B265" i="7"/>
  <c r="A266" i="7"/>
  <c r="D268" i="8" l="1"/>
  <c r="F268" i="8"/>
  <c r="E268" i="8"/>
  <c r="C269" i="8"/>
  <c r="A270" i="8"/>
  <c r="B270" i="8" s="1"/>
  <c r="B266" i="7"/>
  <c r="A267" i="7"/>
  <c r="C265" i="7"/>
  <c r="D265" i="7"/>
  <c r="F265" i="7" s="1"/>
  <c r="H264" i="7"/>
  <c r="G264" i="7"/>
  <c r="I264" i="7"/>
  <c r="E269" i="8" l="1"/>
  <c r="F269" i="8"/>
  <c r="D269" i="8"/>
  <c r="C270" i="8"/>
  <c r="A271" i="8"/>
  <c r="B271" i="8" s="1"/>
  <c r="H265" i="7"/>
  <c r="G265" i="7"/>
  <c r="I265" i="7"/>
  <c r="C266" i="7"/>
  <c r="D266" i="7"/>
  <c r="F266" i="7" s="1"/>
  <c r="B267" i="7"/>
  <c r="A268" i="7"/>
  <c r="C271" i="8" l="1"/>
  <c r="A272" i="8"/>
  <c r="B272" i="8" s="1"/>
  <c r="D270" i="8"/>
  <c r="F270" i="8"/>
  <c r="E270" i="8"/>
  <c r="B268" i="7"/>
  <c r="A269" i="7"/>
  <c r="D267" i="7"/>
  <c r="F267" i="7" s="1"/>
  <c r="C267" i="7"/>
  <c r="H266" i="7"/>
  <c r="G266" i="7"/>
  <c r="I266" i="7"/>
  <c r="C272" i="8" l="1"/>
  <c r="A273" i="8"/>
  <c r="B273" i="8" s="1"/>
  <c r="D271" i="8"/>
  <c r="E271" i="8"/>
  <c r="F271" i="8"/>
  <c r="H267" i="7"/>
  <c r="G267" i="7"/>
  <c r="I267" i="7"/>
  <c r="D268" i="7"/>
  <c r="F268" i="7" s="1"/>
  <c r="C268" i="7"/>
  <c r="B269" i="7"/>
  <c r="A270" i="7"/>
  <c r="E272" i="8" l="1"/>
  <c r="F272" i="8"/>
  <c r="D272" i="8"/>
  <c r="A274" i="8"/>
  <c r="B274" i="8" s="1"/>
  <c r="C273" i="8"/>
  <c r="H268" i="7"/>
  <c r="G268" i="7"/>
  <c r="I268" i="7"/>
  <c r="C269" i="7"/>
  <c r="D269" i="7"/>
  <c r="F269" i="7" s="1"/>
  <c r="B270" i="7"/>
  <c r="A271" i="7"/>
  <c r="A275" i="8" l="1"/>
  <c r="B275" i="8" s="1"/>
  <c r="C274" i="8"/>
  <c r="D273" i="8"/>
  <c r="F273" i="8"/>
  <c r="E273" i="8"/>
  <c r="H269" i="7"/>
  <c r="G269" i="7"/>
  <c r="I269" i="7"/>
  <c r="B271" i="7"/>
  <c r="A272" i="7"/>
  <c r="C270" i="7"/>
  <c r="D270" i="7"/>
  <c r="F270" i="7" s="1"/>
  <c r="E274" i="8" l="1"/>
  <c r="D274" i="8"/>
  <c r="F274" i="8"/>
  <c r="C275" i="8"/>
  <c r="A276" i="8"/>
  <c r="B276" i="8" s="1"/>
  <c r="D271" i="7"/>
  <c r="F271" i="7" s="1"/>
  <c r="C271" i="7"/>
  <c r="H270" i="7"/>
  <c r="G270" i="7"/>
  <c r="I270" i="7"/>
  <c r="B272" i="7"/>
  <c r="A273" i="7"/>
  <c r="F275" i="8" l="1"/>
  <c r="E275" i="8"/>
  <c r="D275" i="8"/>
  <c r="A277" i="8"/>
  <c r="B277" i="8" s="1"/>
  <c r="C276" i="8"/>
  <c r="H271" i="7"/>
  <c r="G271" i="7"/>
  <c r="I271" i="7"/>
  <c r="B273" i="7"/>
  <c r="A274" i="7"/>
  <c r="D272" i="7"/>
  <c r="F272" i="7" s="1"/>
  <c r="C272" i="7"/>
  <c r="C277" i="8" l="1"/>
  <c r="A278" i="8"/>
  <c r="B278" i="8" s="1"/>
  <c r="D276" i="8"/>
  <c r="E276" i="8"/>
  <c r="F276" i="8"/>
  <c r="B274" i="7"/>
  <c r="A275" i="7"/>
  <c r="H272" i="7"/>
  <c r="G272" i="7"/>
  <c r="I272" i="7"/>
  <c r="C273" i="7"/>
  <c r="D273" i="7"/>
  <c r="F273" i="7" s="1"/>
  <c r="A279" i="8" l="1"/>
  <c r="B279" i="8" s="1"/>
  <c r="C278" i="8"/>
  <c r="E277" i="8"/>
  <c r="D277" i="8"/>
  <c r="F277" i="8"/>
  <c r="C274" i="7"/>
  <c r="D274" i="7"/>
  <c r="F274" i="7" s="1"/>
  <c r="H273" i="7"/>
  <c r="G273" i="7"/>
  <c r="I273" i="7"/>
  <c r="B275" i="7"/>
  <c r="A276" i="7"/>
  <c r="A280" i="8" l="1"/>
  <c r="B280" i="8" s="1"/>
  <c r="C279" i="8"/>
  <c r="F278" i="8"/>
  <c r="E278" i="8"/>
  <c r="D278" i="8"/>
  <c r="D275" i="7"/>
  <c r="F275" i="7" s="1"/>
  <c r="C275" i="7"/>
  <c r="B276" i="7"/>
  <c r="A277" i="7"/>
  <c r="H274" i="7"/>
  <c r="G274" i="7"/>
  <c r="I274" i="7"/>
  <c r="D279" i="8" l="1"/>
  <c r="E279" i="8"/>
  <c r="F279" i="8"/>
  <c r="C280" i="8"/>
  <c r="A281" i="8"/>
  <c r="B281" i="8" s="1"/>
  <c r="B277" i="7"/>
  <c r="A278" i="7"/>
  <c r="H275" i="7"/>
  <c r="G275" i="7"/>
  <c r="I275" i="7"/>
  <c r="D276" i="7"/>
  <c r="F276" i="7" s="1"/>
  <c r="C276" i="7"/>
  <c r="C281" i="8" l="1"/>
  <c r="A282" i="8"/>
  <c r="B282" i="8" s="1"/>
  <c r="E280" i="8"/>
  <c r="D280" i="8"/>
  <c r="F280" i="8"/>
  <c r="C277" i="7"/>
  <c r="D277" i="7"/>
  <c r="F277" i="7" s="1"/>
  <c r="H276" i="7"/>
  <c r="G276" i="7"/>
  <c r="I276" i="7"/>
  <c r="B278" i="7"/>
  <c r="A279" i="7"/>
  <c r="D281" i="8" l="1"/>
  <c r="F281" i="8"/>
  <c r="E281" i="8"/>
  <c r="C282" i="8"/>
  <c r="A283" i="8"/>
  <c r="B283" i="8" s="1"/>
  <c r="B279" i="7"/>
  <c r="A280" i="7"/>
  <c r="C278" i="7"/>
  <c r="D278" i="7"/>
  <c r="F278" i="7" s="1"/>
  <c r="H277" i="7"/>
  <c r="G277" i="7"/>
  <c r="I277" i="7"/>
  <c r="D282" i="8" l="1"/>
  <c r="E282" i="8"/>
  <c r="F282" i="8"/>
  <c r="A284" i="8"/>
  <c r="B284" i="8" s="1"/>
  <c r="C283" i="8"/>
  <c r="H278" i="7"/>
  <c r="G278" i="7"/>
  <c r="I278" i="7"/>
  <c r="B280" i="7"/>
  <c r="A281" i="7"/>
  <c r="D279" i="7"/>
  <c r="F279" i="7" s="1"/>
  <c r="C279" i="7"/>
  <c r="A285" i="8" l="1"/>
  <c r="B285" i="8" s="1"/>
  <c r="C284" i="8"/>
  <c r="D283" i="8"/>
  <c r="E283" i="8"/>
  <c r="F283" i="8"/>
  <c r="B281" i="7"/>
  <c r="A282" i="7"/>
  <c r="H279" i="7"/>
  <c r="G279" i="7"/>
  <c r="I279" i="7"/>
  <c r="D280" i="7"/>
  <c r="F280" i="7" s="1"/>
  <c r="C280" i="7"/>
  <c r="D284" i="8" l="1"/>
  <c r="E284" i="8"/>
  <c r="F284" i="8"/>
  <c r="A286" i="8"/>
  <c r="B286" i="8" s="1"/>
  <c r="C285" i="8"/>
  <c r="H280" i="7"/>
  <c r="G280" i="7"/>
  <c r="I280" i="7"/>
  <c r="B282" i="7"/>
  <c r="A283" i="7"/>
  <c r="C281" i="7"/>
  <c r="D281" i="7"/>
  <c r="F281" i="7" s="1"/>
  <c r="A287" i="8" l="1"/>
  <c r="B287" i="8" s="1"/>
  <c r="C286" i="8"/>
  <c r="E285" i="8"/>
  <c r="F285" i="8"/>
  <c r="D285" i="8"/>
  <c r="B283" i="7"/>
  <c r="A284" i="7"/>
  <c r="H281" i="7"/>
  <c r="G281" i="7"/>
  <c r="I281" i="7"/>
  <c r="C282" i="7"/>
  <c r="D282" i="7"/>
  <c r="F282" i="7" s="1"/>
  <c r="F286" i="8" l="1"/>
  <c r="D286" i="8"/>
  <c r="E286" i="8"/>
  <c r="A288" i="8"/>
  <c r="B288" i="8" s="1"/>
  <c r="C287" i="8"/>
  <c r="H282" i="7"/>
  <c r="G282" i="7"/>
  <c r="I282" i="7"/>
  <c r="D283" i="7"/>
  <c r="F283" i="7" s="1"/>
  <c r="C283" i="7"/>
  <c r="B284" i="7"/>
  <c r="A285" i="7"/>
  <c r="D287" i="8" l="1"/>
  <c r="E287" i="8"/>
  <c r="F287" i="8"/>
  <c r="C288" i="8"/>
  <c r="A289" i="8"/>
  <c r="B289" i="8" s="1"/>
  <c r="D284" i="7"/>
  <c r="F284" i="7" s="1"/>
  <c r="C284" i="7"/>
  <c r="H283" i="7"/>
  <c r="G283" i="7"/>
  <c r="I283" i="7"/>
  <c r="B285" i="7"/>
  <c r="A286" i="7"/>
  <c r="C289" i="8" l="1"/>
  <c r="A290" i="8"/>
  <c r="B290" i="8" s="1"/>
  <c r="D288" i="8"/>
  <c r="E288" i="8"/>
  <c r="F288" i="8"/>
  <c r="H284" i="7"/>
  <c r="G284" i="7"/>
  <c r="I284" i="7"/>
  <c r="B286" i="7"/>
  <c r="A287" i="7"/>
  <c r="C285" i="7"/>
  <c r="D285" i="7"/>
  <c r="F285" i="7" s="1"/>
  <c r="C290" i="8" l="1"/>
  <c r="A291" i="8"/>
  <c r="B291" i="8" s="1"/>
  <c r="D289" i="8"/>
  <c r="E289" i="8"/>
  <c r="F289" i="8"/>
  <c r="B287" i="7"/>
  <c r="A288" i="7"/>
  <c r="H285" i="7"/>
  <c r="G285" i="7"/>
  <c r="I285" i="7"/>
  <c r="C286" i="7"/>
  <c r="D286" i="7"/>
  <c r="F286" i="7" s="1"/>
  <c r="A292" i="8" l="1"/>
  <c r="B292" i="8" s="1"/>
  <c r="C291" i="8"/>
  <c r="D290" i="8"/>
  <c r="E290" i="8"/>
  <c r="F290" i="8"/>
  <c r="D287" i="7"/>
  <c r="F287" i="7" s="1"/>
  <c r="C287" i="7"/>
  <c r="H286" i="7"/>
  <c r="G286" i="7"/>
  <c r="I286" i="7"/>
  <c r="B288" i="7"/>
  <c r="A289" i="7"/>
  <c r="D291" i="8" l="1"/>
  <c r="E291" i="8"/>
  <c r="F291" i="8"/>
  <c r="A293" i="8"/>
  <c r="B293" i="8" s="1"/>
  <c r="C292" i="8"/>
  <c r="H287" i="7"/>
  <c r="G287" i="7"/>
  <c r="I287" i="7"/>
  <c r="B289" i="7"/>
  <c r="A290" i="7"/>
  <c r="D288" i="7"/>
  <c r="F288" i="7" s="1"/>
  <c r="C288" i="7"/>
  <c r="D292" i="8" l="1"/>
  <c r="E292" i="8"/>
  <c r="F292" i="8"/>
  <c r="A294" i="8"/>
  <c r="B294" i="8" s="1"/>
  <c r="C293" i="8"/>
  <c r="C289" i="7"/>
  <c r="D289" i="7"/>
  <c r="F289" i="7" s="1"/>
  <c r="H288" i="7"/>
  <c r="G288" i="7"/>
  <c r="I288" i="7"/>
  <c r="B290" i="7"/>
  <c r="A291" i="7"/>
  <c r="E293" i="8" l="1"/>
  <c r="F293" i="8"/>
  <c r="D293" i="8"/>
  <c r="A295" i="8"/>
  <c r="B295" i="8" s="1"/>
  <c r="C294" i="8"/>
  <c r="B291" i="7"/>
  <c r="A292" i="7"/>
  <c r="C290" i="7"/>
  <c r="D290" i="7"/>
  <c r="F290" i="7" s="1"/>
  <c r="H289" i="7"/>
  <c r="G289" i="7"/>
  <c r="I289" i="7"/>
  <c r="F294" i="8" l="1"/>
  <c r="D294" i="8"/>
  <c r="E294" i="8"/>
  <c r="A296" i="8"/>
  <c r="B296" i="8" s="1"/>
  <c r="C295" i="8"/>
  <c r="H290" i="7"/>
  <c r="G290" i="7"/>
  <c r="I290" i="7"/>
  <c r="D291" i="7"/>
  <c r="F291" i="7" s="1"/>
  <c r="C291" i="7"/>
  <c r="B292" i="7"/>
  <c r="A293" i="7"/>
  <c r="C296" i="8" l="1"/>
  <c r="A297" i="8"/>
  <c r="B297" i="8" s="1"/>
  <c r="D295" i="8"/>
  <c r="E295" i="8"/>
  <c r="F295" i="8"/>
  <c r="D292" i="7"/>
  <c r="F292" i="7" s="1"/>
  <c r="C292" i="7"/>
  <c r="B293" i="7"/>
  <c r="A294" i="7"/>
  <c r="H291" i="7"/>
  <c r="G291" i="7"/>
  <c r="I291" i="7"/>
  <c r="D296" i="8" l="1"/>
  <c r="E296" i="8"/>
  <c r="F296" i="8"/>
  <c r="C297" i="8"/>
  <c r="A298" i="8"/>
  <c r="B298" i="8" s="1"/>
  <c r="H292" i="7"/>
  <c r="G292" i="7"/>
  <c r="I292" i="7"/>
  <c r="A295" i="7"/>
  <c r="B294" i="7"/>
  <c r="C293" i="7"/>
  <c r="D293" i="7"/>
  <c r="F293" i="7" s="1"/>
  <c r="C298" i="8" l="1"/>
  <c r="A299" i="8"/>
  <c r="B299" i="8" s="1"/>
  <c r="F297" i="8"/>
  <c r="D297" i="8"/>
  <c r="E297" i="8"/>
  <c r="G293" i="7"/>
  <c r="H293" i="7"/>
  <c r="I293" i="7"/>
  <c r="A296" i="7"/>
  <c r="B295" i="7"/>
  <c r="C294" i="7"/>
  <c r="D294" i="7"/>
  <c r="F294" i="7" s="1"/>
  <c r="A300" i="8" l="1"/>
  <c r="B300" i="8" s="1"/>
  <c r="C299" i="8"/>
  <c r="D298" i="8"/>
  <c r="E298" i="8"/>
  <c r="F298" i="8"/>
  <c r="A297" i="7"/>
  <c r="B296" i="7"/>
  <c r="G294" i="7"/>
  <c r="H294" i="7"/>
  <c r="I294" i="7"/>
  <c r="C295" i="7"/>
  <c r="D295" i="7"/>
  <c r="F295" i="7" s="1"/>
  <c r="D299" i="8" l="1"/>
  <c r="E299" i="8"/>
  <c r="F299" i="8"/>
  <c r="A301" i="8"/>
  <c r="B301" i="8" s="1"/>
  <c r="C300" i="8"/>
  <c r="G295" i="7"/>
  <c r="H295" i="7"/>
  <c r="I295" i="7"/>
  <c r="C296" i="7"/>
  <c r="D296" i="7"/>
  <c r="F296" i="7" s="1"/>
  <c r="A298" i="7"/>
  <c r="B297" i="7"/>
  <c r="A302" i="8" l="1"/>
  <c r="B302" i="8" s="1"/>
  <c r="C301" i="8"/>
  <c r="D300" i="8"/>
  <c r="E300" i="8"/>
  <c r="F300" i="8"/>
  <c r="A299" i="7"/>
  <c r="B298" i="7"/>
  <c r="C297" i="7"/>
  <c r="D297" i="7"/>
  <c r="F297" i="7" s="1"/>
  <c r="G296" i="7"/>
  <c r="H296" i="7"/>
  <c r="I296" i="7"/>
  <c r="E301" i="8" l="1"/>
  <c r="F301" i="8"/>
  <c r="D301" i="8"/>
  <c r="A303" i="8"/>
  <c r="B303" i="8" s="1"/>
  <c r="C302" i="8"/>
  <c r="A300" i="7"/>
  <c r="B299" i="7"/>
  <c r="G297" i="7"/>
  <c r="H297" i="7"/>
  <c r="I297" i="7"/>
  <c r="C298" i="7"/>
  <c r="D298" i="7"/>
  <c r="F298" i="7" s="1"/>
  <c r="F302" i="8" l="1"/>
  <c r="E302" i="8"/>
  <c r="D302" i="8"/>
  <c r="A304" i="8"/>
  <c r="B304" i="8" s="1"/>
  <c r="C303" i="8"/>
  <c r="A301" i="7"/>
  <c r="B300" i="7"/>
  <c r="G298" i="7"/>
  <c r="H298" i="7"/>
  <c r="I298" i="7"/>
  <c r="C299" i="7"/>
  <c r="D299" i="7"/>
  <c r="F299" i="7" s="1"/>
  <c r="C304" i="8" l="1"/>
  <c r="A305" i="8"/>
  <c r="B305" i="8" s="1"/>
  <c r="D303" i="8"/>
  <c r="E303" i="8"/>
  <c r="F303" i="8"/>
  <c r="G299" i="7"/>
  <c r="H299" i="7"/>
  <c r="I299" i="7"/>
  <c r="A302" i="7"/>
  <c r="B301" i="7"/>
  <c r="C300" i="7"/>
  <c r="D300" i="7"/>
  <c r="F300" i="7" s="1"/>
  <c r="D304" i="8" l="1"/>
  <c r="E304" i="8"/>
  <c r="F304" i="8"/>
  <c r="C305" i="8"/>
  <c r="A306" i="8"/>
  <c r="B306" i="8" s="1"/>
  <c r="G300" i="7"/>
  <c r="H300" i="7"/>
  <c r="I300" i="7"/>
  <c r="C301" i="7"/>
  <c r="D301" i="7"/>
  <c r="F301" i="7" s="1"/>
  <c r="A303" i="7"/>
  <c r="B302" i="7"/>
  <c r="F305" i="8" l="1"/>
  <c r="D305" i="8"/>
  <c r="E305" i="8"/>
  <c r="C306" i="8"/>
  <c r="A307" i="8"/>
  <c r="B307" i="8" s="1"/>
  <c r="C302" i="7"/>
  <c r="D302" i="7"/>
  <c r="F302" i="7" s="1"/>
  <c r="A304" i="7"/>
  <c r="B303" i="7"/>
  <c r="G301" i="7"/>
  <c r="H301" i="7"/>
  <c r="I301" i="7"/>
  <c r="D306" i="8" l="1"/>
  <c r="E306" i="8"/>
  <c r="F306" i="8"/>
  <c r="C307" i="8"/>
  <c r="C303" i="7"/>
  <c r="D303" i="7"/>
  <c r="F303" i="7" s="1"/>
  <c r="A305" i="7"/>
  <c r="B304" i="7"/>
  <c r="G302" i="7"/>
  <c r="H302" i="7"/>
  <c r="I302" i="7"/>
  <c r="D307" i="8" l="1"/>
  <c r="E307" i="8"/>
  <c r="F307" i="8"/>
  <c r="C304" i="7"/>
  <c r="D304" i="7"/>
  <c r="F304" i="7" s="1"/>
  <c r="A306" i="7"/>
  <c r="B305" i="7"/>
  <c r="G303" i="7"/>
  <c r="H303" i="7"/>
  <c r="I303" i="7"/>
  <c r="C305" i="7" l="1"/>
  <c r="D305" i="7"/>
  <c r="F305" i="7" s="1"/>
  <c r="A307" i="7"/>
  <c r="B306" i="7"/>
  <c r="G304" i="7"/>
  <c r="H304" i="7"/>
  <c r="I304" i="7"/>
  <c r="G305" i="7" l="1"/>
  <c r="H305" i="7"/>
  <c r="I305" i="7"/>
  <c r="C306" i="7"/>
  <c r="D306" i="7"/>
  <c r="F306" i="7" s="1"/>
  <c r="A308" i="7"/>
  <c r="B307" i="7"/>
  <c r="G306" i="7" l="1"/>
  <c r="H306" i="7"/>
  <c r="I306" i="7"/>
  <c r="A309" i="7"/>
  <c r="B308" i="7"/>
  <c r="C307" i="7"/>
  <c r="D307" i="7"/>
  <c r="F307" i="7" s="1"/>
  <c r="A310" i="7" l="1"/>
  <c r="B309" i="7"/>
  <c r="G307" i="7"/>
  <c r="H307" i="7"/>
  <c r="I307" i="7"/>
  <c r="C308" i="7"/>
  <c r="D308" i="7"/>
  <c r="F308" i="7" s="1"/>
  <c r="A311" i="7" l="1"/>
  <c r="B310" i="7"/>
  <c r="G308" i="7"/>
  <c r="H308" i="7"/>
  <c r="I308" i="7"/>
  <c r="C309" i="7"/>
  <c r="D309" i="7"/>
  <c r="F309" i="7" s="1"/>
  <c r="G309" i="7" l="1"/>
  <c r="H309" i="7"/>
  <c r="I309" i="7"/>
  <c r="A312" i="7"/>
  <c r="B311" i="7"/>
  <c r="C310" i="7"/>
  <c r="D310" i="7"/>
  <c r="F310" i="7" s="1"/>
  <c r="C311" i="7" l="1"/>
  <c r="D311" i="7"/>
  <c r="F311" i="7" s="1"/>
  <c r="G310" i="7"/>
  <c r="H310" i="7"/>
  <c r="I310" i="7"/>
  <c r="A313" i="7"/>
  <c r="B312" i="7"/>
  <c r="A314" i="7" l="1"/>
  <c r="B313" i="7"/>
  <c r="C312" i="7"/>
  <c r="D312" i="7"/>
  <c r="F312" i="7" s="1"/>
  <c r="G311" i="7"/>
  <c r="H311" i="7"/>
  <c r="I311" i="7"/>
  <c r="A315" i="7" l="1"/>
  <c r="B314" i="7"/>
  <c r="G312" i="7"/>
  <c r="H312" i="7"/>
  <c r="I312" i="7"/>
  <c r="C313" i="7"/>
  <c r="D313" i="7"/>
  <c r="F313" i="7" s="1"/>
  <c r="G313" i="7" l="1"/>
  <c r="H313" i="7"/>
  <c r="I313" i="7"/>
  <c r="C314" i="7"/>
  <c r="D314" i="7"/>
  <c r="F314" i="7" s="1"/>
  <c r="A316" i="7"/>
  <c r="B315" i="7"/>
  <c r="G314" i="7" l="1"/>
  <c r="H314" i="7"/>
  <c r="I314" i="7"/>
  <c r="C315" i="7"/>
  <c r="D315" i="7"/>
  <c r="F315" i="7" s="1"/>
  <c r="A317" i="7"/>
  <c r="B316" i="7"/>
  <c r="C316" i="7" l="1"/>
  <c r="D316" i="7"/>
  <c r="F316" i="7" s="1"/>
  <c r="A318" i="7"/>
  <c r="B317" i="7"/>
  <c r="G315" i="7"/>
  <c r="H315" i="7"/>
  <c r="I315" i="7"/>
  <c r="C317" i="7" l="1"/>
  <c r="D317" i="7"/>
  <c r="F317" i="7" s="1"/>
  <c r="A319" i="7"/>
  <c r="B318" i="7"/>
  <c r="G316" i="7"/>
  <c r="H316" i="7"/>
  <c r="I316" i="7"/>
  <c r="C318" i="7" l="1"/>
  <c r="D318" i="7"/>
  <c r="F318" i="7" s="1"/>
  <c r="A320" i="7"/>
  <c r="B319" i="7"/>
  <c r="G317" i="7"/>
  <c r="H317" i="7"/>
  <c r="I317" i="7"/>
  <c r="C319" i="7" l="1"/>
  <c r="D319" i="7"/>
  <c r="F319" i="7" s="1"/>
  <c r="A321" i="7"/>
  <c r="B320" i="7"/>
  <c r="G318" i="7"/>
  <c r="H318" i="7"/>
  <c r="I318" i="7"/>
  <c r="G319" i="7" l="1"/>
  <c r="H319" i="7"/>
  <c r="I319" i="7"/>
  <c r="C320" i="7"/>
  <c r="D320" i="7"/>
  <c r="F320" i="7" s="1"/>
  <c r="A322" i="7"/>
  <c r="B321" i="7"/>
  <c r="C321" i="7" l="1"/>
  <c r="D321" i="7"/>
  <c r="F321" i="7" s="1"/>
  <c r="A323" i="7"/>
  <c r="B322" i="7"/>
  <c r="G320" i="7"/>
  <c r="H320" i="7"/>
  <c r="I320" i="7"/>
  <c r="C322" i="7" l="1"/>
  <c r="D322" i="7"/>
  <c r="F322" i="7" s="1"/>
  <c r="A324" i="7"/>
  <c r="B323" i="7"/>
  <c r="G321" i="7"/>
  <c r="H321" i="7"/>
  <c r="I321" i="7"/>
  <c r="C323" i="7" l="1"/>
  <c r="D323" i="7"/>
  <c r="F323" i="7" s="1"/>
  <c r="G322" i="7"/>
  <c r="H322" i="7"/>
  <c r="I322" i="7"/>
  <c r="A325" i="7"/>
  <c r="B324" i="7"/>
  <c r="C324" i="7" l="1"/>
  <c r="D324" i="7"/>
  <c r="F324" i="7" s="1"/>
  <c r="A326" i="7"/>
  <c r="B325" i="7"/>
  <c r="G323" i="7"/>
  <c r="H323" i="7"/>
  <c r="I323" i="7"/>
  <c r="C325" i="7" l="1"/>
  <c r="D325" i="7"/>
  <c r="F325" i="7" s="1"/>
  <c r="A327" i="7"/>
  <c r="B326" i="7"/>
  <c r="G324" i="7"/>
  <c r="H324" i="7"/>
  <c r="I324" i="7"/>
  <c r="C326" i="7" l="1"/>
  <c r="D326" i="7"/>
  <c r="F326" i="7" s="1"/>
  <c r="A328" i="7"/>
  <c r="B327" i="7"/>
  <c r="G325" i="7"/>
  <c r="H325" i="7"/>
  <c r="I325" i="7"/>
  <c r="A329" i="7" l="1"/>
  <c r="B328" i="7"/>
  <c r="G326" i="7"/>
  <c r="H326" i="7"/>
  <c r="I326" i="7"/>
  <c r="C327" i="7"/>
  <c r="D327" i="7"/>
  <c r="F327" i="7" s="1"/>
  <c r="G327" i="7" l="1"/>
  <c r="H327" i="7"/>
  <c r="I327" i="7"/>
  <c r="C328" i="7"/>
  <c r="D328" i="7"/>
  <c r="F328" i="7" s="1"/>
  <c r="A330" i="7"/>
  <c r="B329" i="7"/>
  <c r="A331" i="7" l="1"/>
  <c r="B330" i="7"/>
  <c r="G328" i="7"/>
  <c r="H328" i="7"/>
  <c r="I328" i="7"/>
  <c r="C329" i="7"/>
  <c r="D329" i="7"/>
  <c r="F329" i="7" s="1"/>
  <c r="C330" i="7" l="1"/>
  <c r="D330" i="7"/>
  <c r="F330" i="7" s="1"/>
  <c r="G329" i="7"/>
  <c r="H329" i="7"/>
  <c r="I329" i="7"/>
  <c r="A332" i="7"/>
  <c r="B331" i="7"/>
  <c r="A333" i="7" l="1"/>
  <c r="B332" i="7"/>
  <c r="C331" i="7"/>
  <c r="D331" i="7"/>
  <c r="F331" i="7" s="1"/>
  <c r="G330" i="7"/>
  <c r="H330" i="7"/>
  <c r="I330" i="7"/>
  <c r="G331" i="7" l="1"/>
  <c r="H331" i="7"/>
  <c r="I331" i="7"/>
  <c r="C332" i="7"/>
  <c r="D332" i="7"/>
  <c r="F332" i="7" s="1"/>
  <c r="A334" i="7"/>
  <c r="B333" i="7"/>
  <c r="C333" i="7" l="1"/>
  <c r="D333" i="7"/>
  <c r="F333" i="7" s="1"/>
  <c r="A335" i="7"/>
  <c r="B334" i="7"/>
  <c r="G332" i="7"/>
  <c r="H332" i="7"/>
  <c r="I332" i="7"/>
  <c r="C334" i="7" l="1"/>
  <c r="D334" i="7"/>
  <c r="F334" i="7" s="1"/>
  <c r="G333" i="7"/>
  <c r="H333" i="7"/>
  <c r="I333" i="7"/>
  <c r="A336" i="7"/>
  <c r="B335" i="7"/>
  <c r="A337" i="7" l="1"/>
  <c r="B336" i="7"/>
  <c r="C335" i="7"/>
  <c r="D335" i="7"/>
  <c r="F335" i="7" s="1"/>
  <c r="G334" i="7"/>
  <c r="H334" i="7"/>
  <c r="I334" i="7"/>
  <c r="G335" i="7" l="1"/>
  <c r="H335" i="7"/>
  <c r="I335" i="7"/>
  <c r="C336" i="7"/>
  <c r="D336" i="7"/>
  <c r="F336" i="7" s="1"/>
  <c r="A338" i="7"/>
  <c r="B337" i="7"/>
  <c r="G336" i="7" l="1"/>
  <c r="H336" i="7"/>
  <c r="I336" i="7"/>
  <c r="A339" i="7"/>
  <c r="B338" i="7"/>
  <c r="C337" i="7"/>
  <c r="D337" i="7"/>
  <c r="F337" i="7" s="1"/>
  <c r="G337" i="7" l="1"/>
  <c r="H337" i="7"/>
  <c r="I337" i="7"/>
  <c r="C338" i="7"/>
  <c r="D338" i="7"/>
  <c r="F338" i="7" s="1"/>
  <c r="A340" i="7"/>
  <c r="B339" i="7"/>
  <c r="A341" i="7" l="1"/>
  <c r="B340" i="7"/>
  <c r="C339" i="7"/>
  <c r="D339" i="7"/>
  <c r="F339" i="7" s="1"/>
  <c r="G338" i="7"/>
  <c r="H338" i="7"/>
  <c r="I338" i="7"/>
  <c r="G339" i="7" l="1"/>
  <c r="H339" i="7"/>
  <c r="I339" i="7"/>
  <c r="C340" i="7"/>
  <c r="D340" i="7"/>
  <c r="F340" i="7" s="1"/>
  <c r="A342" i="7"/>
  <c r="B341" i="7"/>
  <c r="G340" i="7" l="1"/>
  <c r="H340" i="7"/>
  <c r="I340" i="7"/>
  <c r="C341" i="7"/>
  <c r="D341" i="7"/>
  <c r="F341" i="7" s="1"/>
  <c r="A343" i="7"/>
  <c r="B342" i="7"/>
  <c r="A344" i="7" l="1"/>
  <c r="B343" i="7"/>
  <c r="G341" i="7"/>
  <c r="H341" i="7"/>
  <c r="I341" i="7"/>
  <c r="C342" i="7"/>
  <c r="D342" i="7"/>
  <c r="F342" i="7" s="1"/>
  <c r="G342" i="7" l="1"/>
  <c r="H342" i="7"/>
  <c r="I342" i="7"/>
  <c r="C343" i="7"/>
  <c r="D343" i="7"/>
  <c r="F343" i="7" s="1"/>
  <c r="A345" i="7"/>
  <c r="B344" i="7"/>
  <c r="C344" i="7" l="1"/>
  <c r="D344" i="7"/>
  <c r="F344" i="7" s="1"/>
  <c r="G343" i="7"/>
  <c r="H343" i="7"/>
  <c r="I343" i="7"/>
  <c r="A346" i="7"/>
  <c r="B345" i="7"/>
  <c r="C345" i="7" l="1"/>
  <c r="D345" i="7"/>
  <c r="F345" i="7" s="1"/>
  <c r="G344" i="7"/>
  <c r="H344" i="7"/>
  <c r="I344" i="7"/>
  <c r="A347" i="7"/>
  <c r="B346" i="7"/>
  <c r="A348" i="7" l="1"/>
  <c r="B347" i="7"/>
  <c r="G345" i="7"/>
  <c r="H345" i="7"/>
  <c r="I345" i="7"/>
  <c r="C346" i="7"/>
  <c r="D346" i="7"/>
  <c r="F346" i="7" s="1"/>
  <c r="G346" i="7" l="1"/>
  <c r="H346" i="7"/>
  <c r="I346" i="7"/>
  <c r="C347" i="7"/>
  <c r="D347" i="7"/>
  <c r="F347" i="7" s="1"/>
  <c r="A349" i="7"/>
  <c r="B348" i="7"/>
  <c r="G347" i="7" l="1"/>
  <c r="H347" i="7"/>
  <c r="I347" i="7"/>
  <c r="C348" i="7"/>
  <c r="D348" i="7"/>
  <c r="F348" i="7" s="1"/>
  <c r="A350" i="7"/>
  <c r="B349" i="7"/>
  <c r="A351" i="7" l="1"/>
  <c r="B350" i="7"/>
  <c r="C349" i="7"/>
  <c r="D349" i="7"/>
  <c r="F349" i="7" s="1"/>
  <c r="G348" i="7"/>
  <c r="H348" i="7"/>
  <c r="I348" i="7"/>
  <c r="G349" i="7" l="1"/>
  <c r="H349" i="7"/>
  <c r="I349" i="7"/>
  <c r="C350" i="7"/>
  <c r="D350" i="7"/>
  <c r="F350" i="7" s="1"/>
  <c r="A352" i="7"/>
  <c r="B351" i="7"/>
  <c r="G350" i="7" l="1"/>
  <c r="H350" i="7"/>
  <c r="I350" i="7"/>
  <c r="C351" i="7"/>
  <c r="D351" i="7"/>
  <c r="F351" i="7" s="1"/>
  <c r="A353" i="7"/>
  <c r="B352" i="7"/>
  <c r="G351" i="7" l="1"/>
  <c r="H351" i="7"/>
  <c r="I351" i="7"/>
  <c r="A354" i="7"/>
  <c r="B353" i="7"/>
  <c r="C352" i="7"/>
  <c r="D352" i="7"/>
  <c r="F352" i="7" s="1"/>
  <c r="A355" i="7" l="1"/>
  <c r="B354" i="7"/>
  <c r="C353" i="7"/>
  <c r="D353" i="7"/>
  <c r="F353" i="7" s="1"/>
  <c r="G352" i="7"/>
  <c r="H352" i="7"/>
  <c r="I352" i="7"/>
  <c r="G353" i="7" l="1"/>
  <c r="H353" i="7"/>
  <c r="I353" i="7"/>
  <c r="C354" i="7"/>
  <c r="D354" i="7"/>
  <c r="F354" i="7" s="1"/>
  <c r="A356" i="7"/>
  <c r="B355" i="7"/>
  <c r="C355" i="7" l="1"/>
  <c r="D355" i="7"/>
  <c r="F355" i="7" s="1"/>
  <c r="A357" i="7"/>
  <c r="B356" i="7"/>
  <c r="G354" i="7"/>
  <c r="H354" i="7"/>
  <c r="I354" i="7"/>
  <c r="C356" i="7" l="1"/>
  <c r="D356" i="7"/>
  <c r="F356" i="7" s="1"/>
  <c r="A358" i="7"/>
  <c r="B357" i="7"/>
  <c r="G355" i="7"/>
  <c r="H355" i="7"/>
  <c r="I355" i="7"/>
  <c r="G356" i="7" l="1"/>
  <c r="H356" i="7"/>
  <c r="I356" i="7"/>
  <c r="C357" i="7"/>
  <c r="D357" i="7"/>
  <c r="F357" i="7" s="1"/>
  <c r="A359" i="7"/>
  <c r="B358" i="7"/>
  <c r="C358" i="7" l="1"/>
  <c r="D358" i="7"/>
  <c r="F358" i="7" s="1"/>
  <c r="A360" i="7"/>
  <c r="B359" i="7"/>
  <c r="G357" i="7"/>
  <c r="H357" i="7"/>
  <c r="I357" i="7"/>
  <c r="C359" i="7" l="1"/>
  <c r="D359" i="7"/>
  <c r="F359" i="7" s="1"/>
  <c r="A361" i="7"/>
  <c r="B360" i="7"/>
  <c r="G358" i="7"/>
  <c r="H358" i="7"/>
  <c r="I358" i="7"/>
  <c r="C360" i="7" l="1"/>
  <c r="D360" i="7"/>
  <c r="F360" i="7" s="1"/>
  <c r="A362" i="7"/>
  <c r="B361" i="7"/>
  <c r="G359" i="7"/>
  <c r="H359" i="7"/>
  <c r="I359" i="7"/>
  <c r="C361" i="7" l="1"/>
  <c r="D361" i="7"/>
  <c r="F361" i="7" s="1"/>
  <c r="A363" i="7"/>
  <c r="B362" i="7"/>
  <c r="G360" i="7"/>
  <c r="H360" i="7"/>
  <c r="I360" i="7"/>
  <c r="C362" i="7" l="1"/>
  <c r="D362" i="7"/>
  <c r="F362" i="7" s="1"/>
  <c r="A364" i="7"/>
  <c r="B363" i="7"/>
  <c r="G361" i="7"/>
  <c r="H361" i="7"/>
  <c r="I361" i="7"/>
  <c r="A365" i="7" l="1"/>
  <c r="B364" i="7"/>
  <c r="C363" i="7"/>
  <c r="D363" i="7"/>
  <c r="F363" i="7" s="1"/>
  <c r="G362" i="7"/>
  <c r="H362" i="7"/>
  <c r="I362" i="7"/>
  <c r="C364" i="7" l="1"/>
  <c r="D364" i="7"/>
  <c r="F364" i="7" s="1"/>
  <c r="G363" i="7"/>
  <c r="H363" i="7"/>
  <c r="I363" i="7"/>
  <c r="A366" i="7"/>
  <c r="B365" i="7"/>
  <c r="C365" i="7" l="1"/>
  <c r="D365" i="7"/>
  <c r="F365" i="7" s="1"/>
  <c r="G364" i="7"/>
  <c r="H364" i="7"/>
  <c r="I364" i="7"/>
  <c r="A367" i="7"/>
  <c r="B366" i="7"/>
  <c r="A368" i="7" l="1"/>
  <c r="B367" i="7"/>
  <c r="G365" i="7"/>
  <c r="H365" i="7"/>
  <c r="I365" i="7"/>
  <c r="C366" i="7"/>
  <c r="D366" i="7"/>
  <c r="F366" i="7" s="1"/>
  <c r="G366" i="7" l="1"/>
  <c r="H366" i="7"/>
  <c r="I366" i="7"/>
  <c r="C367" i="7"/>
  <c r="D367" i="7"/>
  <c r="F367" i="7" s="1"/>
  <c r="A369" i="7"/>
  <c r="B368" i="7"/>
  <c r="C368" i="7" l="1"/>
  <c r="D368" i="7"/>
  <c r="F368" i="7" s="1"/>
  <c r="A370" i="7"/>
  <c r="B369" i="7"/>
  <c r="G367" i="7"/>
  <c r="H367" i="7"/>
  <c r="I367" i="7"/>
  <c r="A371" i="7" l="1"/>
  <c r="B370" i="7"/>
  <c r="G368" i="7"/>
  <c r="H368" i="7"/>
  <c r="I368" i="7"/>
  <c r="C369" i="7"/>
  <c r="D369" i="7"/>
  <c r="F369" i="7" s="1"/>
  <c r="G369" i="7" l="1"/>
  <c r="H369" i="7"/>
  <c r="I369" i="7"/>
  <c r="C370" i="7"/>
  <c r="D370" i="7"/>
  <c r="F370" i="7" s="1"/>
  <c r="A372" i="7"/>
  <c r="B371" i="7"/>
  <c r="A373" i="7" l="1"/>
  <c r="B372" i="7"/>
  <c r="G370" i="7"/>
  <c r="H370" i="7"/>
  <c r="I370" i="7"/>
  <c r="C371" i="7"/>
  <c r="D371" i="7"/>
  <c r="F371" i="7" s="1"/>
  <c r="G371" i="7" l="1"/>
  <c r="H371" i="7"/>
  <c r="I371" i="7"/>
  <c r="C372" i="7"/>
  <c r="D372" i="7"/>
  <c r="F372" i="7" s="1"/>
  <c r="A374" i="7"/>
  <c r="B373" i="7"/>
  <c r="A375" i="7" l="1"/>
  <c r="B374" i="7"/>
  <c r="G372" i="7"/>
  <c r="H372" i="7"/>
  <c r="I372" i="7"/>
  <c r="C373" i="7"/>
  <c r="D373" i="7"/>
  <c r="F373" i="7" s="1"/>
  <c r="G373" i="7" l="1"/>
  <c r="H373" i="7"/>
  <c r="I373" i="7"/>
  <c r="C374" i="7"/>
  <c r="D374" i="7"/>
  <c r="F374" i="7" s="1"/>
  <c r="A376" i="7"/>
  <c r="B375" i="7"/>
  <c r="C375" i="7" l="1"/>
  <c r="D375" i="7"/>
  <c r="F375" i="7" s="1"/>
  <c r="G374" i="7"/>
  <c r="H374" i="7"/>
  <c r="I374" i="7"/>
  <c r="A377" i="7"/>
  <c r="B376" i="7"/>
  <c r="C376" i="7" l="1"/>
  <c r="D376" i="7"/>
  <c r="F376" i="7" s="1"/>
  <c r="A378" i="7"/>
  <c r="B377" i="7"/>
  <c r="G375" i="7"/>
  <c r="H375" i="7"/>
  <c r="I375" i="7"/>
  <c r="A379" i="7" l="1"/>
  <c r="B378" i="7"/>
  <c r="G376" i="7"/>
  <c r="H376" i="7"/>
  <c r="I376" i="7"/>
  <c r="C377" i="7"/>
  <c r="D377" i="7"/>
  <c r="F377" i="7" s="1"/>
  <c r="G377" i="7" l="1"/>
  <c r="H377" i="7"/>
  <c r="I377" i="7"/>
  <c r="C378" i="7"/>
  <c r="D378" i="7"/>
  <c r="F378" i="7" s="1"/>
  <c r="B379" i="7"/>
  <c r="A380" i="7"/>
  <c r="B380" i="7" l="1"/>
  <c r="A381" i="7"/>
  <c r="C379" i="7"/>
  <c r="D379" i="7"/>
  <c r="F379" i="7" s="1"/>
  <c r="G378" i="7"/>
  <c r="H378" i="7"/>
  <c r="I378" i="7"/>
  <c r="B381" i="7" l="1"/>
  <c r="A382" i="7"/>
  <c r="H379" i="7"/>
  <c r="G379" i="7"/>
  <c r="I379" i="7"/>
  <c r="C380" i="7"/>
  <c r="D380" i="7"/>
  <c r="F380" i="7" s="1"/>
  <c r="G380" i="7" l="1"/>
  <c r="H380" i="7"/>
  <c r="I380" i="7"/>
  <c r="A383" i="7"/>
  <c r="B382" i="7"/>
  <c r="C381" i="7"/>
  <c r="D381" i="7"/>
  <c r="F381" i="7" s="1"/>
  <c r="G381" i="7" l="1"/>
  <c r="H381" i="7"/>
  <c r="I381" i="7"/>
  <c r="C382" i="7"/>
  <c r="D382" i="7"/>
  <c r="F382" i="7" s="1"/>
  <c r="B383" i="7"/>
  <c r="A384" i="7"/>
  <c r="B384" i="7" l="1"/>
  <c r="A385" i="7"/>
  <c r="H382" i="7"/>
  <c r="G382" i="7"/>
  <c r="I382" i="7"/>
  <c r="C383" i="7"/>
  <c r="D383" i="7"/>
  <c r="F383" i="7" s="1"/>
  <c r="B385" i="7" l="1"/>
  <c r="A386" i="7"/>
  <c r="H383" i="7"/>
  <c r="G383" i="7"/>
  <c r="I383" i="7"/>
  <c r="C384" i="7"/>
  <c r="D384" i="7"/>
  <c r="F384" i="7" s="1"/>
  <c r="A387" i="7" l="1"/>
  <c r="B386" i="7"/>
  <c r="G384" i="7"/>
  <c r="H384" i="7"/>
  <c r="I384" i="7"/>
  <c r="C385" i="7"/>
  <c r="D385" i="7"/>
  <c r="F385" i="7" s="1"/>
  <c r="G385" i="7" l="1"/>
  <c r="H385" i="7"/>
  <c r="I385" i="7"/>
  <c r="C386" i="7"/>
  <c r="D386" i="7"/>
  <c r="F386" i="7" s="1"/>
  <c r="B387" i="7"/>
  <c r="A388" i="7"/>
  <c r="H386" i="7" l="1"/>
  <c r="G386" i="7"/>
  <c r="I386" i="7"/>
  <c r="B388" i="7"/>
  <c r="A389" i="7"/>
  <c r="C387" i="7"/>
  <c r="D387" i="7"/>
  <c r="F387" i="7" s="1"/>
  <c r="H387" i="7" l="1"/>
  <c r="G387" i="7"/>
  <c r="I387" i="7"/>
  <c r="B389" i="7"/>
  <c r="A390" i="7"/>
  <c r="C388" i="7"/>
  <c r="D388" i="7"/>
  <c r="F388" i="7" s="1"/>
  <c r="G388" i="7" l="1"/>
  <c r="H388" i="7"/>
  <c r="I388" i="7"/>
  <c r="A391" i="7"/>
  <c r="B390" i="7"/>
  <c r="C389" i="7"/>
  <c r="D389" i="7"/>
  <c r="F389" i="7" s="1"/>
  <c r="G389" i="7" l="1"/>
  <c r="H389" i="7"/>
  <c r="I389" i="7"/>
  <c r="C390" i="7"/>
  <c r="D390" i="7"/>
  <c r="F390" i="7" s="1"/>
  <c r="B391" i="7"/>
  <c r="A392" i="7"/>
  <c r="C391" i="7" l="1"/>
  <c r="D391" i="7"/>
  <c r="F391" i="7" s="1"/>
  <c r="H390" i="7"/>
  <c r="G390" i="7"/>
  <c r="I390" i="7"/>
  <c r="B392" i="7"/>
  <c r="A393" i="7"/>
  <c r="C392" i="7" l="1"/>
  <c r="D392" i="7"/>
  <c r="F392" i="7" s="1"/>
  <c r="H391" i="7"/>
  <c r="G391" i="7"/>
  <c r="I391" i="7"/>
  <c r="B393" i="7"/>
  <c r="A394" i="7"/>
  <c r="C393" i="7" l="1"/>
  <c r="D393" i="7"/>
  <c r="F393" i="7" s="1"/>
  <c r="G392" i="7"/>
  <c r="H392" i="7"/>
  <c r="I392" i="7"/>
  <c r="A395" i="7"/>
  <c r="B394" i="7"/>
  <c r="C394" i="7" l="1"/>
  <c r="D394" i="7"/>
  <c r="F394" i="7" s="1"/>
  <c r="B395" i="7"/>
  <c r="A396" i="7"/>
  <c r="G393" i="7"/>
  <c r="H393" i="7"/>
  <c r="I393" i="7"/>
  <c r="C395" i="7" l="1"/>
  <c r="D395" i="7"/>
  <c r="F395" i="7" s="1"/>
  <c r="B396" i="7"/>
  <c r="A397" i="7"/>
  <c r="H394" i="7"/>
  <c r="G394" i="7"/>
  <c r="I394" i="7"/>
  <c r="H395" i="7" l="1"/>
  <c r="G395" i="7"/>
  <c r="I395" i="7"/>
  <c r="B397" i="7"/>
  <c r="A398" i="7"/>
  <c r="C396" i="7"/>
  <c r="D396" i="7"/>
  <c r="F396" i="7" s="1"/>
  <c r="G396" i="7" l="1"/>
  <c r="H396" i="7"/>
  <c r="I396" i="7"/>
  <c r="A399" i="7"/>
  <c r="B398" i="7"/>
  <c r="C397" i="7"/>
  <c r="D397" i="7"/>
  <c r="F397" i="7" s="1"/>
  <c r="C398" i="7" l="1"/>
  <c r="D398" i="7"/>
  <c r="F398" i="7" s="1"/>
  <c r="G397" i="7"/>
  <c r="H397" i="7"/>
  <c r="I397" i="7"/>
  <c r="A400" i="7"/>
  <c r="B399" i="7"/>
  <c r="C399" i="7" l="1"/>
  <c r="D399" i="7"/>
  <c r="F399" i="7" s="1"/>
  <c r="H398" i="7"/>
  <c r="G398" i="7"/>
  <c r="I398" i="7"/>
  <c r="A401" i="7"/>
  <c r="B400" i="7"/>
  <c r="G399" i="7" l="1"/>
  <c r="H399" i="7"/>
  <c r="I399" i="7"/>
  <c r="C400" i="7"/>
  <c r="D400" i="7"/>
  <c r="F400" i="7" s="1"/>
  <c r="A402" i="7"/>
  <c r="B401" i="7"/>
  <c r="C401" i="7" l="1"/>
  <c r="D401" i="7"/>
  <c r="F401" i="7" s="1"/>
  <c r="A403" i="7"/>
  <c r="B402" i="7"/>
  <c r="G400" i="7"/>
  <c r="H400" i="7"/>
  <c r="I400" i="7"/>
  <c r="G401" i="7" l="1"/>
  <c r="H401" i="7"/>
  <c r="I401" i="7"/>
  <c r="C402" i="7"/>
  <c r="D402" i="7"/>
  <c r="F402" i="7" s="1"/>
  <c r="A404" i="7"/>
  <c r="B403" i="7"/>
  <c r="C403" i="7" l="1"/>
  <c r="D403" i="7"/>
  <c r="F403" i="7" s="1"/>
  <c r="G402" i="7"/>
  <c r="H402" i="7"/>
  <c r="I402" i="7"/>
  <c r="A405" i="7"/>
  <c r="B404" i="7"/>
  <c r="C404" i="7" l="1"/>
  <c r="D404" i="7"/>
  <c r="F404" i="7" s="1"/>
  <c r="A406" i="7"/>
  <c r="B406" i="7" s="1"/>
  <c r="B405" i="7"/>
  <c r="G403" i="7"/>
  <c r="H403" i="7"/>
  <c r="I403" i="7"/>
  <c r="C406" i="7" l="1"/>
  <c r="D406" i="7"/>
  <c r="F406" i="7" s="1"/>
  <c r="C405" i="7"/>
  <c r="D405" i="7"/>
  <c r="F405" i="7" s="1"/>
  <c r="G404" i="7"/>
  <c r="H404" i="7"/>
  <c r="I404" i="7"/>
  <c r="G406" i="7" l="1"/>
  <c r="H406" i="7"/>
  <c r="I406" i="7"/>
  <c r="G405" i="7"/>
  <c r="H405" i="7"/>
  <c r="I40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P &lt; limit
1-Producers risk</t>
        </r>
      </text>
    </comment>
  </commentList>
</comments>
</file>

<file path=xl/sharedStrings.xml><?xml version="1.0" encoding="utf-8"?>
<sst xmlns="http://schemas.openxmlformats.org/spreadsheetml/2006/main" count="38" uniqueCount="31">
  <si>
    <t># of pos</t>
  </si>
  <si>
    <t>OC curve</t>
  </si>
  <si>
    <t>n=</t>
  </si>
  <si>
    <t>Binomial distr</t>
    <phoneticPr fontId="3"/>
  </si>
  <si>
    <t>OC</t>
    <phoneticPr fontId="3"/>
  </si>
  <si>
    <t>SD</t>
    <phoneticPr fontId="3"/>
  </si>
  <si>
    <t>Av</t>
    <phoneticPr fontId="3"/>
  </si>
  <si>
    <t>基準値</t>
    <rPh sb="0" eb="3">
      <t>キジュンチ</t>
    </rPh>
    <phoneticPr fontId="3"/>
  </si>
  <si>
    <t>有害物質の濃度分布</t>
    <rPh sb="0" eb="4">
      <t>ユウガイブッシツ</t>
    </rPh>
    <rPh sb="5" eb="9">
      <t>ノウドブンプ</t>
    </rPh>
    <phoneticPr fontId="3"/>
  </si>
  <si>
    <t>p</t>
  </si>
  <si>
    <t>Conc</t>
  </si>
  <si>
    <t>SD (log)</t>
    <phoneticPr fontId="3"/>
  </si>
  <si>
    <t>Limit (log)</t>
    <phoneticPr fontId="3"/>
  </si>
  <si>
    <t>Microbial OC curve</t>
    <phoneticPr fontId="3"/>
  </si>
  <si>
    <t>n =</t>
  </si>
  <si>
    <t>P(0 to limit)</t>
  </si>
  <si>
    <t>log scale</t>
    <phoneticPr fontId="3"/>
  </si>
  <si>
    <t>cfu/g</t>
    <phoneticPr fontId="3"/>
  </si>
  <si>
    <t>cells</t>
  </si>
  <si>
    <t>c =</t>
    <phoneticPr fontId="3"/>
  </si>
  <si>
    <t>vol (g)=</t>
  </si>
  <si>
    <t>p=1-exp(-ac)</t>
  </si>
  <si>
    <t>limit per 100g</t>
    <phoneticPr fontId="3"/>
  </si>
  <si>
    <t>Poisson-based OC curve</t>
    <phoneticPr fontId="3"/>
  </si>
  <si>
    <t>Positive</t>
  </si>
  <si>
    <t>Norm:true</t>
    <phoneticPr fontId="3"/>
  </si>
  <si>
    <t>in log</t>
  </si>
  <si>
    <t>volume(g)=</t>
  </si>
  <si>
    <t>Normal</t>
    <phoneticPr fontId="3"/>
  </si>
  <si>
    <t>in 100 g</t>
    <phoneticPr fontId="3"/>
  </si>
  <si>
    <t>Log-Normal-based OC curve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</si>
</sst>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alibri"/>
      <family val="2"/>
      <charset val="128"/>
    </font>
    <font>
      <b/>
      <sz val="11"/>
      <color theme="1"/>
      <name val="Calibri"/>
      <family val="2"/>
      <charset val="128"/>
    </font>
    <font>
      <b/>
      <sz val="11"/>
      <color theme="1"/>
      <name val="Calibri"/>
      <family val="2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1"/>
      <color theme="1"/>
      <name val="游ゴシック"/>
      <family val="2"/>
      <scheme val="minor"/>
    </font>
    <font>
      <b/>
      <sz val="9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1" fillId="0" borderId="0"/>
    <xf numFmtId="0" fontId="4" fillId="0" borderId="0">
      <alignment vertical="center"/>
    </xf>
  </cellStyleXfs>
  <cellXfs count="55">
    <xf numFmtId="0" fontId="0" fillId="0" borderId="0" xfId="0">
      <alignment vertical="center"/>
    </xf>
    <xf numFmtId="0" fontId="5" fillId="0" borderId="0" xfId="1" applyFont="1">
      <alignment vertical="center"/>
    </xf>
    <xf numFmtId="0" fontId="5" fillId="0" borderId="1" xfId="1" applyFont="1" applyBorder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/>
    <xf numFmtId="0" fontId="4" fillId="0" borderId="0" xfId="1">
      <alignment vertical="center"/>
    </xf>
    <xf numFmtId="0" fontId="4" fillId="0" borderId="1" xfId="1" applyBorder="1">
      <alignment vertical="center"/>
    </xf>
    <xf numFmtId="0" fontId="4" fillId="0" borderId="0" xfId="1" applyAlignment="1">
      <alignment horizontal="center"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2" borderId="1" xfId="0" applyFont="1" applyFill="1" applyBorder="1">
      <alignment vertical="center"/>
    </xf>
    <xf numFmtId="0" fontId="2" fillId="0" borderId="0" xfId="2" applyFont="1"/>
    <xf numFmtId="0" fontId="0" fillId="0" borderId="0" xfId="2" applyFont="1"/>
    <xf numFmtId="0" fontId="4" fillId="0" borderId="0" xfId="3">
      <alignment vertical="center"/>
    </xf>
    <xf numFmtId="0" fontId="2" fillId="3" borderId="0" xfId="2" applyFont="1" applyFill="1"/>
    <xf numFmtId="0" fontId="4" fillId="3" borderId="0" xfId="3" applyFill="1">
      <alignment vertical="center"/>
    </xf>
    <xf numFmtId="0" fontId="2" fillId="4" borderId="0" xfId="2" applyFont="1" applyFill="1"/>
    <xf numFmtId="0" fontId="4" fillId="0" borderId="1" xfId="3" applyBorder="1">
      <alignment vertical="center"/>
    </xf>
    <xf numFmtId="0" fontId="10" fillId="0" borderId="1" xfId="2" applyFont="1" applyBorder="1"/>
    <xf numFmtId="0" fontId="2" fillId="0" borderId="0" xfId="2" applyFont="1" applyAlignment="1">
      <alignment horizontal="center" vertical="center"/>
    </xf>
    <xf numFmtId="0" fontId="8" fillId="0" borderId="0" xfId="2" applyFont="1"/>
    <xf numFmtId="0" fontId="10" fillId="0" borderId="0" xfId="2" applyFont="1" applyAlignment="1">
      <alignment horizontal="center"/>
    </xf>
    <xf numFmtId="0" fontId="11" fillId="0" borderId="0" xfId="2" applyFont="1"/>
    <xf numFmtId="0" fontId="8" fillId="4" borderId="1" xfId="2" applyFont="1" applyFill="1" applyBorder="1"/>
    <xf numFmtId="0" fontId="2" fillId="0" borderId="1" xfId="2" applyFont="1" applyBorder="1"/>
    <xf numFmtId="0" fontId="8" fillId="0" borderId="0" xfId="3" applyFont="1">
      <alignment vertical="center"/>
    </xf>
    <xf numFmtId="0" fontId="6" fillId="0" borderId="0" xfId="3" applyFont="1">
      <alignment vertical="center"/>
    </xf>
    <xf numFmtId="0" fontId="12" fillId="0" borderId="0" xfId="2" applyFont="1"/>
    <xf numFmtId="0" fontId="12" fillId="0" borderId="2" xfId="2" applyFont="1" applyBorder="1"/>
    <xf numFmtId="0" fontId="12" fillId="0" borderId="3" xfId="2" applyFont="1" applyBorder="1"/>
    <xf numFmtId="0" fontId="12" fillId="5" borderId="0" xfId="2" applyFont="1" applyFill="1"/>
    <xf numFmtId="0" fontId="12" fillId="0" borderId="0" xfId="2" applyFont="1" applyAlignment="1">
      <alignment horizontal="center"/>
    </xf>
    <xf numFmtId="0" fontId="12" fillId="0" borderId="1" xfId="2" applyFont="1" applyBorder="1" applyAlignment="1">
      <alignment horizontal="center"/>
    </xf>
    <xf numFmtId="0" fontId="12" fillId="6" borderId="1" xfId="2" applyFont="1" applyFill="1" applyBorder="1" applyAlignment="1">
      <alignment horizontal="center"/>
    </xf>
    <xf numFmtId="0" fontId="12" fillId="2" borderId="1" xfId="2" applyFont="1" applyFill="1" applyBorder="1"/>
    <xf numFmtId="0" fontId="12" fillId="0" borderId="1" xfId="2" applyFont="1" applyBorder="1"/>
    <xf numFmtId="0" fontId="12" fillId="2" borderId="1" xfId="2" applyFont="1" applyFill="1" applyBorder="1" applyAlignment="1">
      <alignment horizontal="center"/>
    </xf>
    <xf numFmtId="0" fontId="12" fillId="0" borderId="4" xfId="2" applyFont="1" applyBorder="1"/>
    <xf numFmtId="0" fontId="12" fillId="0" borderId="5" xfId="2" applyFont="1" applyBorder="1"/>
    <xf numFmtId="0" fontId="12" fillId="0" borderId="6" xfId="2" applyFont="1" applyBorder="1"/>
    <xf numFmtId="0" fontId="12" fillId="0" borderId="7" xfId="2" applyFont="1" applyBorder="1"/>
    <xf numFmtId="0" fontId="12" fillId="4" borderId="8" xfId="2" applyFont="1" applyFill="1" applyBorder="1"/>
    <xf numFmtId="0" fontId="13" fillId="7" borderId="3" xfId="2" applyFont="1" applyFill="1" applyBorder="1"/>
    <xf numFmtId="0" fontId="8" fillId="0" borderId="1" xfId="2" applyFont="1" applyBorder="1"/>
    <xf numFmtId="0" fontId="13" fillId="0" borderId="0" xfId="2" applyFont="1"/>
    <xf numFmtId="0" fontId="7" fillId="0" borderId="0" xfId="2" applyFont="1"/>
    <xf numFmtId="0" fontId="12" fillId="6" borderId="0" xfId="2" applyFont="1" applyFill="1"/>
    <xf numFmtId="0" fontId="8" fillId="0" borderId="3" xfId="2" applyFont="1" applyBorder="1"/>
    <xf numFmtId="0" fontId="8" fillId="8" borderId="1" xfId="2" applyFont="1" applyFill="1" applyBorder="1"/>
    <xf numFmtId="0" fontId="8" fillId="0" borderId="0" xfId="2" applyFont="1" applyAlignment="1">
      <alignment horizontal="center"/>
    </xf>
    <xf numFmtId="0" fontId="8" fillId="0" borderId="0" xfId="2" applyFont="1" applyAlignment="1">
      <alignment horizontal="left"/>
    </xf>
    <xf numFmtId="0" fontId="8" fillId="2" borderId="1" xfId="2" applyFont="1" applyFill="1" applyBorder="1"/>
    <xf numFmtId="0" fontId="14" fillId="0" borderId="1" xfId="2" applyFont="1" applyBorder="1"/>
    <xf numFmtId="0" fontId="8" fillId="6" borderId="0" xfId="2" applyFont="1" applyFill="1"/>
  </cellXfs>
  <cellStyles count="4">
    <cellStyle name="標準" xfId="0" builtinId="0"/>
    <cellStyle name="標準 2" xfId="2" xr:uid="{F0193AB7-8D66-4A55-A0D3-22814C2FB07E}"/>
    <cellStyle name="標準 2 2" xfId="3" xr:uid="{C420CD95-1D07-497E-A29F-A3277714D2D0}"/>
    <cellStyle name="標準 3" xfId="1" xr:uid="{307575C7-9B7F-470F-A230-267639256E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29490740740741"/>
          <c:y val="0.12879215686274509"/>
          <c:w val="0.74838888888888888"/>
          <c:h val="0.64231143790849676"/>
        </c:manualLayout>
      </c:layou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'Ex10-1 OC norm'!$B$6:$B$106</c:f>
              <c:numCache>
                <c:formatCode>General</c:formatCode>
                <c:ptCount val="101"/>
                <c:pt idx="0">
                  <c:v>5</c:v>
                </c:pt>
                <c:pt idx="1">
                  <c:v>5.0999999999999996</c:v>
                </c:pt>
                <c:pt idx="2">
                  <c:v>5.1999999999999993</c:v>
                </c:pt>
                <c:pt idx="3">
                  <c:v>5.2999999999999989</c:v>
                </c:pt>
                <c:pt idx="4">
                  <c:v>5.3999999999999986</c:v>
                </c:pt>
                <c:pt idx="5">
                  <c:v>5.4999999999999982</c:v>
                </c:pt>
                <c:pt idx="6">
                  <c:v>5.5999999999999979</c:v>
                </c:pt>
                <c:pt idx="7">
                  <c:v>5.6999999999999975</c:v>
                </c:pt>
                <c:pt idx="8">
                  <c:v>5.7999999999999972</c:v>
                </c:pt>
                <c:pt idx="9">
                  <c:v>5.8999999999999968</c:v>
                </c:pt>
                <c:pt idx="10">
                  <c:v>5.9999999999999964</c:v>
                </c:pt>
                <c:pt idx="11">
                  <c:v>6.0999999999999961</c:v>
                </c:pt>
                <c:pt idx="12">
                  <c:v>6.1999999999999957</c:v>
                </c:pt>
                <c:pt idx="13">
                  <c:v>6.2999999999999954</c:v>
                </c:pt>
                <c:pt idx="14">
                  <c:v>6.399999999999995</c:v>
                </c:pt>
                <c:pt idx="15">
                  <c:v>6.4999999999999947</c:v>
                </c:pt>
                <c:pt idx="16">
                  <c:v>6.5999999999999943</c:v>
                </c:pt>
                <c:pt idx="17">
                  <c:v>6.699999999999994</c:v>
                </c:pt>
                <c:pt idx="18">
                  <c:v>6.7999999999999936</c:v>
                </c:pt>
                <c:pt idx="19">
                  <c:v>6.8999999999999932</c:v>
                </c:pt>
                <c:pt idx="20">
                  <c:v>6.9999999999999929</c:v>
                </c:pt>
                <c:pt idx="21">
                  <c:v>7.0999999999999925</c:v>
                </c:pt>
                <c:pt idx="22">
                  <c:v>7.1999999999999922</c:v>
                </c:pt>
                <c:pt idx="23">
                  <c:v>7.2999999999999918</c:v>
                </c:pt>
                <c:pt idx="24">
                  <c:v>7.3999999999999915</c:v>
                </c:pt>
                <c:pt idx="25">
                  <c:v>7.4999999999999911</c:v>
                </c:pt>
                <c:pt idx="26">
                  <c:v>7.5999999999999908</c:v>
                </c:pt>
                <c:pt idx="27">
                  <c:v>7.6999999999999904</c:v>
                </c:pt>
                <c:pt idx="28">
                  <c:v>7.7999999999999901</c:v>
                </c:pt>
                <c:pt idx="29">
                  <c:v>7.8999999999999897</c:v>
                </c:pt>
                <c:pt idx="30">
                  <c:v>7.9999999999999893</c:v>
                </c:pt>
                <c:pt idx="31">
                  <c:v>8.099999999999989</c:v>
                </c:pt>
                <c:pt idx="32">
                  <c:v>8.1999999999999886</c:v>
                </c:pt>
                <c:pt idx="33">
                  <c:v>8.2999999999999883</c:v>
                </c:pt>
                <c:pt idx="34">
                  <c:v>8.3999999999999879</c:v>
                </c:pt>
                <c:pt idx="35">
                  <c:v>8.4999999999999876</c:v>
                </c:pt>
                <c:pt idx="36">
                  <c:v>8.5999999999999872</c:v>
                </c:pt>
                <c:pt idx="37">
                  <c:v>8.6999999999999869</c:v>
                </c:pt>
                <c:pt idx="38">
                  <c:v>8.7999999999999865</c:v>
                </c:pt>
                <c:pt idx="39">
                  <c:v>8.8999999999999861</c:v>
                </c:pt>
                <c:pt idx="40">
                  <c:v>8.9999999999999858</c:v>
                </c:pt>
                <c:pt idx="41">
                  <c:v>9.0999999999999854</c:v>
                </c:pt>
                <c:pt idx="42">
                  <c:v>9.1999999999999851</c:v>
                </c:pt>
                <c:pt idx="43">
                  <c:v>9.2999999999999847</c:v>
                </c:pt>
                <c:pt idx="44">
                  <c:v>9.3999999999999844</c:v>
                </c:pt>
                <c:pt idx="45">
                  <c:v>9.499999999999984</c:v>
                </c:pt>
                <c:pt idx="46">
                  <c:v>9.5999999999999837</c:v>
                </c:pt>
                <c:pt idx="47">
                  <c:v>9.6999999999999833</c:v>
                </c:pt>
                <c:pt idx="48">
                  <c:v>9.7999999999999829</c:v>
                </c:pt>
                <c:pt idx="49">
                  <c:v>9.8999999999999826</c:v>
                </c:pt>
                <c:pt idx="50">
                  <c:v>9.9999999999999822</c:v>
                </c:pt>
                <c:pt idx="51">
                  <c:v>10.099999999999982</c:v>
                </c:pt>
                <c:pt idx="52">
                  <c:v>10.199999999999982</c:v>
                </c:pt>
                <c:pt idx="53">
                  <c:v>10.299999999999981</c:v>
                </c:pt>
                <c:pt idx="54">
                  <c:v>10.399999999999981</c:v>
                </c:pt>
                <c:pt idx="55">
                  <c:v>10.49999999999998</c:v>
                </c:pt>
                <c:pt idx="56">
                  <c:v>10.59999999999998</c:v>
                </c:pt>
                <c:pt idx="57">
                  <c:v>10.69999999999998</c:v>
                </c:pt>
                <c:pt idx="58">
                  <c:v>10.799999999999979</c:v>
                </c:pt>
                <c:pt idx="59">
                  <c:v>10.899999999999979</c:v>
                </c:pt>
                <c:pt idx="60">
                  <c:v>10.999999999999979</c:v>
                </c:pt>
                <c:pt idx="61">
                  <c:v>11.099999999999978</c:v>
                </c:pt>
                <c:pt idx="62">
                  <c:v>11.199999999999978</c:v>
                </c:pt>
                <c:pt idx="63">
                  <c:v>11.299999999999978</c:v>
                </c:pt>
                <c:pt idx="64">
                  <c:v>11.399999999999977</c:v>
                </c:pt>
                <c:pt idx="65">
                  <c:v>11.499999999999977</c:v>
                </c:pt>
                <c:pt idx="66">
                  <c:v>11.599999999999977</c:v>
                </c:pt>
                <c:pt idx="67">
                  <c:v>11.699999999999976</c:v>
                </c:pt>
                <c:pt idx="68">
                  <c:v>11.799999999999976</c:v>
                </c:pt>
                <c:pt idx="69">
                  <c:v>11.899999999999975</c:v>
                </c:pt>
                <c:pt idx="70">
                  <c:v>11.999999999999975</c:v>
                </c:pt>
                <c:pt idx="71">
                  <c:v>12.099999999999975</c:v>
                </c:pt>
                <c:pt idx="72">
                  <c:v>12.199999999999974</c:v>
                </c:pt>
                <c:pt idx="73">
                  <c:v>12.299999999999974</c:v>
                </c:pt>
                <c:pt idx="74">
                  <c:v>12.399999999999974</c:v>
                </c:pt>
                <c:pt idx="75">
                  <c:v>12.499999999999973</c:v>
                </c:pt>
                <c:pt idx="76">
                  <c:v>12.599999999999973</c:v>
                </c:pt>
                <c:pt idx="77">
                  <c:v>12.699999999999973</c:v>
                </c:pt>
                <c:pt idx="78">
                  <c:v>12.799999999999972</c:v>
                </c:pt>
                <c:pt idx="79">
                  <c:v>12.899999999999972</c:v>
                </c:pt>
                <c:pt idx="80">
                  <c:v>12.999999999999972</c:v>
                </c:pt>
                <c:pt idx="81">
                  <c:v>13.099999999999971</c:v>
                </c:pt>
                <c:pt idx="82">
                  <c:v>13.199999999999971</c:v>
                </c:pt>
                <c:pt idx="83">
                  <c:v>13.299999999999971</c:v>
                </c:pt>
                <c:pt idx="84">
                  <c:v>13.39999999999997</c:v>
                </c:pt>
                <c:pt idx="85">
                  <c:v>13.49999999999997</c:v>
                </c:pt>
                <c:pt idx="86">
                  <c:v>13.599999999999969</c:v>
                </c:pt>
                <c:pt idx="87">
                  <c:v>13.699999999999969</c:v>
                </c:pt>
                <c:pt idx="88">
                  <c:v>13.799999999999969</c:v>
                </c:pt>
                <c:pt idx="89">
                  <c:v>13.899999999999968</c:v>
                </c:pt>
                <c:pt idx="90">
                  <c:v>13.999999999999968</c:v>
                </c:pt>
                <c:pt idx="91">
                  <c:v>14.099999999999968</c:v>
                </c:pt>
                <c:pt idx="92">
                  <c:v>14.199999999999967</c:v>
                </c:pt>
                <c:pt idx="93">
                  <c:v>14.299999999999967</c:v>
                </c:pt>
                <c:pt idx="94">
                  <c:v>14.399999999999967</c:v>
                </c:pt>
                <c:pt idx="95">
                  <c:v>14.499999999999966</c:v>
                </c:pt>
                <c:pt idx="96">
                  <c:v>14.599999999999966</c:v>
                </c:pt>
                <c:pt idx="97">
                  <c:v>14.699999999999966</c:v>
                </c:pt>
                <c:pt idx="98">
                  <c:v>14.799999999999965</c:v>
                </c:pt>
                <c:pt idx="99">
                  <c:v>14.899999999999965</c:v>
                </c:pt>
                <c:pt idx="100">
                  <c:v>14.999999999999964</c:v>
                </c:pt>
              </c:numCache>
            </c:numRef>
          </c:xVal>
          <c:yVal>
            <c:numRef>
              <c:f>'Ex10-1 OC norm'!$D$6:$D$106</c:f>
              <c:numCache>
                <c:formatCode>General</c:formatCode>
                <c:ptCount val="101"/>
                <c:pt idx="0">
                  <c:v>0.99999971334842808</c:v>
                </c:pt>
                <c:pt idx="1">
                  <c:v>0.99999952081672339</c:v>
                </c:pt>
                <c:pt idx="2">
                  <c:v>0.99999920667184805</c:v>
                </c:pt>
                <c:pt idx="3">
                  <c:v>0.99999869919254614</c:v>
                </c:pt>
                <c:pt idx="4">
                  <c:v>0.9999978875452975</c:v>
                </c:pt>
                <c:pt idx="5">
                  <c:v>0.99999660232687526</c:v>
                </c:pt>
                <c:pt idx="6">
                  <c:v>0.99999458745609227</c:v>
                </c:pt>
                <c:pt idx="7">
                  <c:v>0.99999146009452899</c:v>
                </c:pt>
                <c:pt idx="8">
                  <c:v>0.9999866542509841</c:v>
                </c:pt>
                <c:pt idx="9">
                  <c:v>0.99997934249308751</c:v>
                </c:pt>
                <c:pt idx="10">
                  <c:v>0.99996832875816688</c:v>
                </c:pt>
                <c:pt idx="11">
                  <c:v>0.99995190365598241</c:v>
                </c:pt>
                <c:pt idx="12">
                  <c:v>0.99992765195607491</c:v>
                </c:pt>
                <c:pt idx="13">
                  <c:v>0.99989220026652259</c:v>
                </c:pt>
                <c:pt idx="14">
                  <c:v>0.99984089140984245</c:v>
                </c:pt>
                <c:pt idx="15">
                  <c:v>0.99976737092096446</c:v>
                </c:pt>
                <c:pt idx="16">
                  <c:v>0.99966307073432314</c:v>
                </c:pt>
                <c:pt idx="17">
                  <c:v>0.99951657585761622</c:v>
                </c:pt>
                <c:pt idx="18">
                  <c:v>0.99931286206208414</c:v>
                </c:pt>
                <c:pt idx="19">
                  <c:v>0.99903239678678168</c:v>
                </c:pt>
                <c:pt idx="20">
                  <c:v>0.9986501019683699</c:v>
                </c:pt>
                <c:pt idx="21">
                  <c:v>0.99813418669961596</c:v>
                </c:pt>
                <c:pt idx="22">
                  <c:v>0.99744486966957213</c:v>
                </c:pt>
                <c:pt idx="23">
                  <c:v>0.99653302619695938</c:v>
                </c:pt>
                <c:pt idx="24">
                  <c:v>0.99533881197628138</c:v>
                </c:pt>
                <c:pt idx="25">
                  <c:v>0.99379033467422406</c:v>
                </c:pt>
                <c:pt idx="26">
                  <c:v>0.99180246407540407</c:v>
                </c:pt>
                <c:pt idx="27">
                  <c:v>0.9892758899783245</c:v>
                </c:pt>
                <c:pt idx="28">
                  <c:v>0.98609655248650174</c:v>
                </c:pt>
                <c:pt idx="29">
                  <c:v>0.98213557943718388</c:v>
                </c:pt>
                <c:pt idx="30">
                  <c:v>0.97724986805182135</c:v>
                </c:pt>
                <c:pt idx="31">
                  <c:v>0.97128344018399893</c:v>
                </c:pt>
                <c:pt idx="32">
                  <c:v>0.96406968088707512</c:v>
                </c:pt>
                <c:pt idx="33">
                  <c:v>0.9554345372414581</c:v>
                </c:pt>
                <c:pt idx="34">
                  <c:v>0.94520070830044334</c:v>
                </c:pt>
                <c:pt idx="35">
                  <c:v>0.93319279873114347</c:v>
                </c:pt>
                <c:pt idx="36">
                  <c:v>0.91924334076623082</c:v>
                </c:pt>
                <c:pt idx="37">
                  <c:v>0.90319951541439192</c:v>
                </c:pt>
                <c:pt idx="38">
                  <c:v>0.88493032977829444</c:v>
                </c:pt>
                <c:pt idx="39">
                  <c:v>0.86433393905362044</c:v>
                </c:pt>
                <c:pt idx="40">
                  <c:v>0.84134474606854637</c:v>
                </c:pt>
                <c:pt idx="41">
                  <c:v>0.81593987465324447</c:v>
                </c:pt>
                <c:pt idx="42">
                  <c:v>0.78814460141660758</c:v>
                </c:pt>
                <c:pt idx="43">
                  <c:v>0.75803634777693174</c:v>
                </c:pt>
                <c:pt idx="44">
                  <c:v>0.72574688224993178</c:v>
                </c:pt>
                <c:pt idx="45">
                  <c:v>0.69146246127401878</c:v>
                </c:pt>
                <c:pt idx="46">
                  <c:v>0.65542174161033029</c:v>
                </c:pt>
                <c:pt idx="47">
                  <c:v>0.617911422188959</c:v>
                </c:pt>
                <c:pt idx="48">
                  <c:v>0.57925970943910965</c:v>
                </c:pt>
                <c:pt idx="49">
                  <c:v>0.53982783727703587</c:v>
                </c:pt>
                <c:pt idx="50">
                  <c:v>0.50000000000000711</c:v>
                </c:pt>
                <c:pt idx="51">
                  <c:v>0.46017216272297823</c:v>
                </c:pt>
                <c:pt idx="52">
                  <c:v>0.42074029056090417</c:v>
                </c:pt>
                <c:pt idx="53">
                  <c:v>0.38208857781105454</c:v>
                </c:pt>
                <c:pt idx="54">
                  <c:v>0.34457825838968292</c:v>
                </c:pt>
                <c:pt idx="55">
                  <c:v>0.30853753872599377</c:v>
                </c:pt>
                <c:pt idx="56">
                  <c:v>0.27425311775008016</c:v>
                </c:pt>
                <c:pt idx="57">
                  <c:v>0.24196365222307931</c:v>
                </c:pt>
                <c:pt idx="58">
                  <c:v>0.21185539858340269</c:v>
                </c:pt>
                <c:pt idx="59">
                  <c:v>0.18406012534676502</c:v>
                </c:pt>
                <c:pt idx="60">
                  <c:v>0.15865525393146218</c:v>
                </c:pt>
                <c:pt idx="61">
                  <c:v>0.13566606094638739</c:v>
                </c:pt>
                <c:pt idx="62">
                  <c:v>0.11506967022171254</c:v>
                </c:pt>
                <c:pt idx="63">
                  <c:v>9.680048458561416E-2</c:v>
                </c:pt>
                <c:pt idx="64">
                  <c:v>8.0756659233774439E-2</c:v>
                </c:pt>
                <c:pt idx="65">
                  <c:v>6.6807201268861069E-2</c:v>
                </c:pt>
                <c:pt idx="66">
                  <c:v>5.4799291699560576E-2</c:v>
                </c:pt>
                <c:pt idx="67">
                  <c:v>4.4565462758545275E-2</c:v>
                </c:pt>
                <c:pt idx="68">
                  <c:v>3.5930319112927697E-2</c:v>
                </c:pt>
                <c:pt idx="69">
                  <c:v>2.8716559816003406E-2</c:v>
                </c:pt>
                <c:pt idx="70">
                  <c:v>2.2750131948180537E-2</c:v>
                </c:pt>
                <c:pt idx="71">
                  <c:v>1.7864420562817659E-2</c:v>
                </c:pt>
                <c:pt idx="72">
                  <c:v>1.3903447513499515E-2</c:v>
                </c:pt>
                <c:pt idx="73">
                  <c:v>1.0724110021676541E-2</c:v>
                </c:pt>
                <c:pt idx="74">
                  <c:v>8.197535924596714E-3</c:v>
                </c:pt>
                <c:pt idx="75">
                  <c:v>6.2096653257766032E-3</c:v>
                </c:pt>
                <c:pt idx="76">
                  <c:v>4.6611880237191145E-3</c:v>
                </c:pt>
                <c:pt idx="77">
                  <c:v>3.4669738030409514E-3</c:v>
                </c:pt>
                <c:pt idx="78">
                  <c:v>2.5551303304281493E-3</c:v>
                </c:pt>
                <c:pt idx="79">
                  <c:v>1.8658133003842026E-3</c:v>
                </c:pt>
                <c:pt idx="80">
                  <c:v>1.3498980316302203E-3</c:v>
                </c:pt>
                <c:pt idx="81">
                  <c:v>9.6760321321845053E-4</c:v>
                </c:pt>
                <c:pt idx="82">
                  <c:v>6.8713793791591701E-4</c:v>
                </c:pt>
                <c:pt idx="83">
                  <c:v>4.8342414238382753E-4</c:v>
                </c:pt>
                <c:pt idx="84">
                  <c:v>3.3692926567691723E-4</c:v>
                </c:pt>
                <c:pt idx="85">
                  <c:v>2.3262907903555144E-4</c:v>
                </c:pt>
                <c:pt idx="86">
                  <c:v>1.5910859015755237E-4</c:v>
                </c:pt>
                <c:pt idx="87">
                  <c:v>1.077997334774013E-4</c:v>
                </c:pt>
                <c:pt idx="88">
                  <c:v>7.2348043925128935E-5</c:v>
                </c:pt>
                <c:pt idx="89">
                  <c:v>4.8096344017608964E-5</c:v>
                </c:pt>
                <c:pt idx="90">
                  <c:v>3.1671241833124173E-5</c:v>
                </c:pt>
                <c:pt idx="91">
                  <c:v>2.065750691254958E-5</c:v>
                </c:pt>
                <c:pt idx="92">
                  <c:v>1.3345749015908228E-5</c:v>
                </c:pt>
                <c:pt idx="93">
                  <c:v>8.5399054709930698E-6</c:v>
                </c:pt>
                <c:pt idx="94">
                  <c:v>5.4125439077046869E-6</c:v>
                </c:pt>
                <c:pt idx="95">
                  <c:v>3.3976731247305968E-6</c:v>
                </c:pt>
                <c:pt idx="96">
                  <c:v>2.1124547025031891E-6</c:v>
                </c:pt>
                <c:pt idx="97">
                  <c:v>1.3008074539175014E-6</c:v>
                </c:pt>
                <c:pt idx="98">
                  <c:v>7.9332815197573117E-7</c:v>
                </c:pt>
                <c:pt idx="99">
                  <c:v>4.7918327659040431E-7</c:v>
                </c:pt>
                <c:pt idx="100">
                  <c:v>2.8665157187924574E-7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D1-45BA-99D9-540FF1AD6396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'Ex10-1 OC norm'!$F$6:$F$7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xVal>
          <c:yVal>
            <c:numRef>
              <c:f>'Ex10-1 OC norm'!$G$6:$G$7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D1-45BA-99D9-540FF1AD6396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'Ex10-1 OC norm'!$F$8</c:f>
              <c:numCache>
                <c:formatCode>General</c:formatCode>
                <c:ptCount val="1"/>
                <c:pt idx="0">
                  <c:v>9</c:v>
                </c:pt>
              </c:numCache>
            </c:numRef>
          </c:xVal>
          <c:yVal>
            <c:numRef>
              <c:f>'Ex10-1 OC norm'!$G$8</c:f>
              <c:numCache>
                <c:formatCode>General</c:formatCode>
                <c:ptCount val="1"/>
                <c:pt idx="0">
                  <c:v>0.84134474606854304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D1-45BA-99D9-540FF1AD6396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'Ex10-1 OC norm'!$F$6</c:f>
              <c:numCache>
                <c:formatCode>General</c:formatCode>
                <c:ptCount val="1"/>
                <c:pt idx="0">
                  <c:v>9</c:v>
                </c:pt>
              </c:numCache>
            </c:numRef>
          </c:xVal>
          <c:yVal>
            <c:numRef>
              <c:f>'Ex10-1 OC norm'!$G$6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5D1-45BA-99D9-540FF1AD6396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'Ex10-1 OC norm'!$F$7</c:f>
              <c:numCache>
                <c:formatCode>General</c:formatCode>
                <c:ptCount val="1"/>
                <c:pt idx="0">
                  <c:v>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85D1-45BA-99D9-540FF1AD6396}"/>
            </c:ext>
          </c:extLst>
        </c:ser>
        <c:ser>
          <c:idx val="5"/>
          <c:order val="5"/>
          <c:spPr>
            <a:ln w="127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'Ex10-1 OC norm'!$F$4:$F$5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'Ex10-1 OC norm'!$G$4:$G$5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5D1-45BA-99D9-540FF1AD6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132144"/>
        <c:axId val="1117129648"/>
      </c:scatterChart>
      <c:valAx>
        <c:axId val="1117132144"/>
        <c:scaling>
          <c:orientation val="minMax"/>
          <c:max val="15"/>
          <c:min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>
                    <a:solidFill>
                      <a:schemeClr val="tx1"/>
                    </a:solidFill>
                    <a:latin typeface="+mn-ea"/>
                    <a:ea typeface="+mn-ea"/>
                  </a:rPr>
                  <a:t>Lot concentration (mg/kg)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7129648"/>
        <c:crosses val="autoZero"/>
        <c:crossBetween val="midCat"/>
        <c:majorUnit val="2"/>
        <c:minorUnit val="1"/>
      </c:valAx>
      <c:valAx>
        <c:axId val="111712964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ea"/>
                    <a:ea typeface="+mn-ea"/>
                    <a:cs typeface="+mn-cs"/>
                  </a:defRPr>
                </a:pPr>
                <a:r>
                  <a:rPr lang="en-US" altLang="ja-JP" sz="1600" b="1">
                    <a:solidFill>
                      <a:schemeClr val="tx1"/>
                    </a:solidFill>
                    <a:latin typeface="+mn-ea"/>
                    <a:ea typeface="+mn-ea"/>
                  </a:rPr>
                  <a:t>Pacceptance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ea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7132144"/>
        <c:crosses val="autoZero"/>
        <c:crossBetween val="midCat"/>
        <c:majorUnit val="0.2"/>
        <c:minorUnit val="0.1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46875"/>
          <c:y val="3.4988667959531768E-2"/>
          <c:w val="0.78253703703703692"/>
          <c:h val="0.7700819444444444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'Ex10-2 Acceptance#'!$C$4</c:f>
              <c:strCache>
                <c:ptCount val="1"/>
                <c:pt idx="0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'Ex10-2 Acceptance#'!$B$6:$B$166</c:f>
              <c:numCache>
                <c:formatCode>General</c:formatCode>
                <c:ptCount val="16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  <c:pt idx="80">
                  <c:v>0.40000000000000024</c:v>
                </c:pt>
                <c:pt idx="81">
                  <c:v>0.40500000000000025</c:v>
                </c:pt>
                <c:pt idx="82">
                  <c:v>0.41000000000000025</c:v>
                </c:pt>
                <c:pt idx="83">
                  <c:v>0.41500000000000026</c:v>
                </c:pt>
                <c:pt idx="84">
                  <c:v>0.42000000000000026</c:v>
                </c:pt>
                <c:pt idx="85">
                  <c:v>0.42500000000000027</c:v>
                </c:pt>
                <c:pt idx="86">
                  <c:v>0.43000000000000027</c:v>
                </c:pt>
                <c:pt idx="87">
                  <c:v>0.43500000000000028</c:v>
                </c:pt>
                <c:pt idx="88">
                  <c:v>0.44000000000000028</c:v>
                </c:pt>
                <c:pt idx="89">
                  <c:v>0.44500000000000028</c:v>
                </c:pt>
                <c:pt idx="90">
                  <c:v>0.45000000000000029</c:v>
                </c:pt>
                <c:pt idx="91">
                  <c:v>0.45500000000000029</c:v>
                </c:pt>
                <c:pt idx="92">
                  <c:v>0.4600000000000003</c:v>
                </c:pt>
                <c:pt idx="93">
                  <c:v>0.4650000000000003</c:v>
                </c:pt>
                <c:pt idx="94">
                  <c:v>0.47000000000000031</c:v>
                </c:pt>
                <c:pt idx="95">
                  <c:v>0.47500000000000031</c:v>
                </c:pt>
                <c:pt idx="96">
                  <c:v>0.48000000000000032</c:v>
                </c:pt>
                <c:pt idx="97">
                  <c:v>0.48500000000000032</c:v>
                </c:pt>
                <c:pt idx="98">
                  <c:v>0.49000000000000032</c:v>
                </c:pt>
                <c:pt idx="99">
                  <c:v>0.49500000000000033</c:v>
                </c:pt>
                <c:pt idx="100">
                  <c:v>0.50000000000000033</c:v>
                </c:pt>
                <c:pt idx="101">
                  <c:v>0.50500000000000034</c:v>
                </c:pt>
                <c:pt idx="102">
                  <c:v>0.51000000000000034</c:v>
                </c:pt>
                <c:pt idx="103">
                  <c:v>0.51500000000000035</c:v>
                </c:pt>
                <c:pt idx="104">
                  <c:v>0.52000000000000035</c:v>
                </c:pt>
                <c:pt idx="105">
                  <c:v>0.52500000000000036</c:v>
                </c:pt>
                <c:pt idx="106">
                  <c:v>0.53000000000000036</c:v>
                </c:pt>
                <c:pt idx="107">
                  <c:v>0.53500000000000036</c:v>
                </c:pt>
                <c:pt idx="108">
                  <c:v>0.54000000000000037</c:v>
                </c:pt>
                <c:pt idx="109">
                  <c:v>0.54500000000000037</c:v>
                </c:pt>
                <c:pt idx="110">
                  <c:v>0.55000000000000038</c:v>
                </c:pt>
                <c:pt idx="111">
                  <c:v>0.55500000000000038</c:v>
                </c:pt>
                <c:pt idx="112">
                  <c:v>0.56000000000000039</c:v>
                </c:pt>
                <c:pt idx="113">
                  <c:v>0.56500000000000039</c:v>
                </c:pt>
                <c:pt idx="114">
                  <c:v>0.5700000000000004</c:v>
                </c:pt>
                <c:pt idx="115">
                  <c:v>0.5750000000000004</c:v>
                </c:pt>
                <c:pt idx="116">
                  <c:v>0.5800000000000004</c:v>
                </c:pt>
                <c:pt idx="117">
                  <c:v>0.58500000000000041</c:v>
                </c:pt>
                <c:pt idx="118">
                  <c:v>0.59000000000000041</c:v>
                </c:pt>
                <c:pt idx="119">
                  <c:v>0.59500000000000042</c:v>
                </c:pt>
                <c:pt idx="120">
                  <c:v>0.60000000000000042</c:v>
                </c:pt>
                <c:pt idx="121">
                  <c:v>0.60500000000000043</c:v>
                </c:pt>
                <c:pt idx="122">
                  <c:v>0.61000000000000043</c:v>
                </c:pt>
                <c:pt idx="123">
                  <c:v>0.61500000000000044</c:v>
                </c:pt>
                <c:pt idx="124">
                  <c:v>0.62000000000000044</c:v>
                </c:pt>
                <c:pt idx="125">
                  <c:v>0.62500000000000044</c:v>
                </c:pt>
                <c:pt idx="126">
                  <c:v>0.63000000000000045</c:v>
                </c:pt>
                <c:pt idx="127">
                  <c:v>0.63500000000000045</c:v>
                </c:pt>
                <c:pt idx="128">
                  <c:v>0.64000000000000046</c:v>
                </c:pt>
                <c:pt idx="129">
                  <c:v>0.64500000000000046</c:v>
                </c:pt>
                <c:pt idx="130">
                  <c:v>0.65000000000000047</c:v>
                </c:pt>
                <c:pt idx="131">
                  <c:v>0.65500000000000047</c:v>
                </c:pt>
                <c:pt idx="132">
                  <c:v>0.66000000000000048</c:v>
                </c:pt>
                <c:pt idx="133">
                  <c:v>0.66500000000000048</c:v>
                </c:pt>
                <c:pt idx="134">
                  <c:v>0.67000000000000048</c:v>
                </c:pt>
                <c:pt idx="135">
                  <c:v>0.67500000000000049</c:v>
                </c:pt>
                <c:pt idx="136">
                  <c:v>0.68000000000000049</c:v>
                </c:pt>
                <c:pt idx="137">
                  <c:v>0.6850000000000005</c:v>
                </c:pt>
                <c:pt idx="138">
                  <c:v>0.6900000000000005</c:v>
                </c:pt>
                <c:pt idx="139">
                  <c:v>0.69500000000000051</c:v>
                </c:pt>
                <c:pt idx="140">
                  <c:v>0.70000000000000051</c:v>
                </c:pt>
                <c:pt idx="141">
                  <c:v>0.70500000000000052</c:v>
                </c:pt>
                <c:pt idx="142">
                  <c:v>0.71000000000000052</c:v>
                </c:pt>
                <c:pt idx="143">
                  <c:v>0.71500000000000052</c:v>
                </c:pt>
                <c:pt idx="144">
                  <c:v>0.72000000000000053</c:v>
                </c:pt>
                <c:pt idx="145">
                  <c:v>0.72500000000000053</c:v>
                </c:pt>
                <c:pt idx="146">
                  <c:v>0.73000000000000054</c:v>
                </c:pt>
                <c:pt idx="147">
                  <c:v>0.73500000000000054</c:v>
                </c:pt>
                <c:pt idx="148">
                  <c:v>0.74000000000000055</c:v>
                </c:pt>
                <c:pt idx="149">
                  <c:v>0.74500000000000055</c:v>
                </c:pt>
                <c:pt idx="150">
                  <c:v>0.75000000000000056</c:v>
                </c:pt>
                <c:pt idx="151">
                  <c:v>0.75500000000000056</c:v>
                </c:pt>
                <c:pt idx="152">
                  <c:v>0.76000000000000056</c:v>
                </c:pt>
                <c:pt idx="153">
                  <c:v>0.76500000000000057</c:v>
                </c:pt>
                <c:pt idx="154">
                  <c:v>0.77000000000000057</c:v>
                </c:pt>
                <c:pt idx="155">
                  <c:v>0.77500000000000058</c:v>
                </c:pt>
                <c:pt idx="156">
                  <c:v>0.78000000000000058</c:v>
                </c:pt>
                <c:pt idx="157">
                  <c:v>0.78500000000000059</c:v>
                </c:pt>
                <c:pt idx="158">
                  <c:v>0.79000000000000059</c:v>
                </c:pt>
                <c:pt idx="159">
                  <c:v>0.7950000000000006</c:v>
                </c:pt>
                <c:pt idx="160">
                  <c:v>0.8000000000000006</c:v>
                </c:pt>
              </c:numCache>
            </c:numRef>
          </c:xVal>
          <c:yVal>
            <c:numRef>
              <c:f>'Ex10-2 Acceptance#'!$C$6:$C$166</c:f>
              <c:numCache>
                <c:formatCode>General</c:formatCode>
                <c:ptCount val="161"/>
                <c:pt idx="0">
                  <c:v>1</c:v>
                </c:pt>
                <c:pt idx="1">
                  <c:v>0.96069304357543683</c:v>
                </c:pt>
                <c:pt idx="2">
                  <c:v>0.92274469442792006</c:v>
                </c:pt>
                <c:pt idx="3">
                  <c:v>0.88611450154257321</c:v>
                </c:pt>
                <c:pt idx="4">
                  <c:v>0.8507630225817856</c:v>
                </c:pt>
                <c:pt idx="5">
                  <c:v>0.81665180366226198</c:v>
                </c:pt>
                <c:pt idx="6">
                  <c:v>0.78374335943769613</c:v>
                </c:pt>
                <c:pt idx="7">
                  <c:v>0.752001153483975</c:v>
                </c:pt>
                <c:pt idx="8">
                  <c:v>0.7213895789838336</c:v>
                </c:pt>
                <c:pt idx="9">
                  <c:v>0.69187393970789701</c:v>
                </c:pt>
                <c:pt idx="10">
                  <c:v>0.66342043128906247</c:v>
                </c:pt>
                <c:pt idx="11">
                  <c:v>0.63599612278718964</c:v>
                </c:pt>
                <c:pt idx="12">
                  <c:v>0.60956893854108163</c:v>
                </c:pt>
                <c:pt idx="13">
                  <c:v>0.58410764030475926</c:v>
                </c:pt>
                <c:pt idx="14">
                  <c:v>0.55958180966504012</c:v>
                </c:pt>
                <c:pt idx="15">
                  <c:v>0.53596183073745729</c:v>
                </c:pt>
                <c:pt idx="16">
                  <c:v>0.51321887313756154</c:v>
                </c:pt>
                <c:pt idx="17">
                  <c:v>0.49132487522467216</c:v>
                </c:pt>
                <c:pt idx="18">
                  <c:v>0.47025252761515202</c:v>
                </c:pt>
                <c:pt idx="19">
                  <c:v>0.44997525696230489</c:v>
                </c:pt>
                <c:pt idx="20">
                  <c:v>0.43046720999999993</c:v>
                </c:pt>
                <c:pt idx="21">
                  <c:v>0.41170323784715374</c:v>
                </c:pt>
                <c:pt idx="22">
                  <c:v>0.39365888057020798</c:v>
                </c:pt>
                <c:pt idx="23">
                  <c:v>0.37631035200076168</c:v>
                </c:pt>
                <c:pt idx="24">
                  <c:v>0.35963452480552949</c:v>
                </c:pt>
                <c:pt idx="25">
                  <c:v>0.34360891580581654</c:v>
                </c:pt>
                <c:pt idx="26">
                  <c:v>0.32821167154371195</c:v>
                </c:pt>
                <c:pt idx="27">
                  <c:v>0.31342155409222322</c:v>
                </c:pt>
                <c:pt idx="28">
                  <c:v>0.29921792710658546</c:v>
                </c:pt>
                <c:pt idx="29">
                  <c:v>0.28558074211399931</c:v>
                </c:pt>
                <c:pt idx="30">
                  <c:v>0.2724905250390624</c:v>
                </c:pt>
                <c:pt idx="31">
                  <c:v>0.25992836296217953</c:v>
                </c:pt>
                <c:pt idx="32">
                  <c:v>0.24787589110824945</c:v>
                </c:pt>
                <c:pt idx="33">
                  <c:v>0.23631528006294322</c:v>
                </c:pt>
                <c:pt idx="34">
                  <c:v>0.22522922321390393</c:v>
                </c:pt>
                <c:pt idx="35">
                  <c:v>0.21460092441421497</c:v>
                </c:pt>
                <c:pt idx="36">
                  <c:v>0.20441408586549742</c:v>
                </c:pt>
                <c:pt idx="37">
                  <c:v>0.19465289621801593</c:v>
                </c:pt>
                <c:pt idx="38">
                  <c:v>0.18530201888518397</c:v>
                </c:pt>
                <c:pt idx="39">
                  <c:v>0.17634658056988034</c:v>
                </c:pt>
                <c:pt idx="40">
                  <c:v>0.16777215999999984</c:v>
                </c:pt>
                <c:pt idx="41">
                  <c:v>0.15956477687067933</c:v>
                </c:pt>
                <c:pt idx="42">
                  <c:v>0.15171088099065591</c:v>
                </c:pt>
                <c:pt idx="43">
                  <c:v>0.1441973416302289</c:v>
                </c:pt>
                <c:pt idx="44">
                  <c:v>0.13701143706831342</c:v>
                </c:pt>
                <c:pt idx="45">
                  <c:v>0.13014084433608994</c:v>
                </c:pt>
                <c:pt idx="46">
                  <c:v>0.12357362915476794</c:v>
                </c:pt>
                <c:pt idx="47">
                  <c:v>0.11729823606500024</c:v>
                </c:pt>
                <c:pt idx="48">
                  <c:v>0.11130347874549744</c:v>
                </c:pt>
                <c:pt idx="49">
                  <c:v>0.10557853051841047</c:v>
                </c:pt>
                <c:pt idx="50">
                  <c:v>0.10011291503906239</c:v>
                </c:pt>
                <c:pt idx="51">
                  <c:v>9.4896497167628338E-2</c:v>
                </c:pt>
                <c:pt idx="52">
                  <c:v>8.9919474020377435E-2</c:v>
                </c:pt>
                <c:pt idx="53">
                  <c:v>8.5172366198106225E-2</c:v>
                </c:pt>
                <c:pt idx="54">
                  <c:v>8.0646009189407994E-2</c:v>
                </c:pt>
                <c:pt idx="55">
                  <c:v>7.633154494644151E-2</c:v>
                </c:pt>
                <c:pt idx="56">
                  <c:v>7.2220413630873476E-2</c:v>
                </c:pt>
                <c:pt idx="57">
                  <c:v>6.8304345527688659E-2</c:v>
                </c:pt>
                <c:pt idx="58">
                  <c:v>6.4575353124575977E-2</c:v>
                </c:pt>
                <c:pt idx="59">
                  <c:v>6.1025723354614717E-2</c:v>
                </c:pt>
                <c:pt idx="60">
                  <c:v>5.7648009999999889E-2</c:v>
                </c:pt>
                <c:pt idx="61">
                  <c:v>5.443502625456384E-2</c:v>
                </c:pt>
                <c:pt idx="62">
                  <c:v>5.1379837442864021E-2</c:v>
                </c:pt>
                <c:pt idx="63">
                  <c:v>4.8475753893625025E-2</c:v>
                </c:pt>
                <c:pt idx="64">
                  <c:v>4.5716323965337494E-2</c:v>
                </c:pt>
                <c:pt idx="65">
                  <c:v>4.3095327221832194E-2</c:v>
                </c:pt>
                <c:pt idx="66">
                  <c:v>4.0606767755664033E-2</c:v>
                </c:pt>
                <c:pt idx="67">
                  <c:v>3.8244867657156095E-2</c:v>
                </c:pt>
                <c:pt idx="68">
                  <c:v>3.6004060626969502E-2</c:v>
                </c:pt>
                <c:pt idx="69">
                  <c:v>3.3878985730080476E-2</c:v>
                </c:pt>
                <c:pt idx="70">
                  <c:v>3.186448128906242E-2</c:v>
                </c:pt>
                <c:pt idx="71">
                  <c:v>2.9955578914585928E-2</c:v>
                </c:pt>
                <c:pt idx="72">
                  <c:v>2.814749767106552E-2</c:v>
                </c:pt>
                <c:pt idx="73">
                  <c:v>2.6435638375397922E-2</c:v>
                </c:pt>
                <c:pt idx="74">
                  <c:v>2.4815578026752036E-2</c:v>
                </c:pt>
                <c:pt idx="75">
                  <c:v>2.3283064365386897E-2</c:v>
                </c:pt>
                <c:pt idx="76">
                  <c:v>2.1834010558489533E-2</c:v>
                </c:pt>
                <c:pt idx="77">
                  <c:v>2.0464490011040122E-2</c:v>
                </c:pt>
                <c:pt idx="78">
                  <c:v>1.9170731299728041E-2</c:v>
                </c:pt>
                <c:pt idx="79">
                  <c:v>1.7949113227957822E-2</c:v>
                </c:pt>
                <c:pt idx="80">
                  <c:v>1.6796159999999949E-2</c:v>
                </c:pt>
                <c:pt idx="81">
                  <c:v>1.5708536512357076E-2</c:v>
                </c:pt>
                <c:pt idx="82">
                  <c:v>1.4683043760432052E-2</c:v>
                </c:pt>
                <c:pt idx="83">
                  <c:v>1.3716614358599888E-2</c:v>
                </c:pt>
                <c:pt idx="84">
                  <c:v>1.2806308171801553E-2</c:v>
                </c:pt>
                <c:pt idx="85">
                  <c:v>1.1949308056793173E-2</c:v>
                </c:pt>
                <c:pt idx="86">
                  <c:v>1.1142915711200062E-2</c:v>
                </c:pt>
                <c:pt idx="87">
                  <c:v>1.038454762854071E-2</c:v>
                </c:pt>
                <c:pt idx="88">
                  <c:v>9.6717311574015634E-3</c:v>
                </c:pt>
                <c:pt idx="89">
                  <c:v>9.0021006629592126E-3</c:v>
                </c:pt>
                <c:pt idx="90">
                  <c:v>8.3733937890624662E-3</c:v>
                </c:pt>
                <c:pt idx="91">
                  <c:v>7.7834478191022788E-3</c:v>
                </c:pt>
                <c:pt idx="92">
                  <c:v>7.2301961339135698E-3</c:v>
                </c:pt>
                <c:pt idx="93">
                  <c:v>6.7116647649684063E-3</c:v>
                </c:pt>
                <c:pt idx="94">
                  <c:v>6.2259690411360742E-3</c:v>
                </c:pt>
                <c:pt idx="95">
                  <c:v>5.7713103273009979E-3</c:v>
                </c:pt>
                <c:pt idx="96">
                  <c:v>5.3459728531455751E-3</c:v>
                </c:pt>
                <c:pt idx="97">
                  <c:v>4.9483206304203496E-3</c:v>
                </c:pt>
                <c:pt idx="98">
                  <c:v>4.576794457040078E-3</c:v>
                </c:pt>
                <c:pt idx="99">
                  <c:v>4.2299090063596667E-3</c:v>
                </c:pt>
                <c:pt idx="100">
                  <c:v>3.9062499999999801E-3</c:v>
                </c:pt>
                <c:pt idx="101">
                  <c:v>3.6044714626090437E-3</c:v>
                </c:pt>
                <c:pt idx="102">
                  <c:v>3.3232930569600818E-3</c:v>
                </c:pt>
                <c:pt idx="103">
                  <c:v>3.0614974978034823E-3</c:v>
                </c:pt>
                <c:pt idx="104">
                  <c:v>2.8179280429055827E-3</c:v>
                </c:pt>
                <c:pt idx="105">
                  <c:v>2.591486059722886E-3</c:v>
                </c:pt>
                <c:pt idx="106">
                  <c:v>2.3811286661760845E-3</c:v>
                </c:pt>
                <c:pt idx="107">
                  <c:v>2.18586644400405E-3</c:v>
                </c:pt>
                <c:pt idx="108">
                  <c:v>2.0047612231935872E-3</c:v>
                </c:pt>
                <c:pt idx="109">
                  <c:v>1.8369239359966759E-3</c:v>
                </c:pt>
                <c:pt idx="110">
                  <c:v>1.6815125390624893E-3</c:v>
                </c:pt>
                <c:pt idx="111">
                  <c:v>1.5377300022273652E-3</c:v>
                </c:pt>
                <c:pt idx="112">
                  <c:v>1.4048223625215898E-3</c:v>
                </c:pt>
                <c:pt idx="113">
                  <c:v>1.2820768419676166E-3</c:v>
                </c:pt>
                <c:pt idx="114">
                  <c:v>1.1688200277600914E-3</c:v>
                </c:pt>
                <c:pt idx="115">
                  <c:v>1.0644161134338295E-3</c:v>
                </c:pt>
                <c:pt idx="116">
                  <c:v>9.6826519964159227E-4</c:v>
                </c:pt>
                <c:pt idx="117">
                  <c:v>8.7980165317930615E-4</c:v>
                </c:pt>
                <c:pt idx="118">
                  <c:v>7.9849252291209387E-4</c:v>
                </c:pt>
                <c:pt idx="119">
                  <c:v>7.2383601127024434E-4</c:v>
                </c:pt>
                <c:pt idx="120">
                  <c:v>6.5535999999999459E-4</c:v>
                </c:pt>
                <c:pt idx="121">
                  <c:v>5.9262062886974531E-4</c:v>
                </c:pt>
                <c:pt idx="122">
                  <c:v>5.3520092604809519E-4</c:v>
                </c:pt>
                <c:pt idx="123">
                  <c:v>4.8270948888580852E-4</c:v>
                </c:pt>
                <c:pt idx="124">
                  <c:v>4.3477921384959579E-4</c:v>
                </c:pt>
                <c:pt idx="125">
                  <c:v>3.910660743713342E-4</c:v>
                </c:pt>
                <c:pt idx="126">
                  <c:v>3.5124794539209665E-4</c:v>
                </c:pt>
                <c:pt idx="127">
                  <c:v>3.1502347339612248E-4</c:v>
                </c:pt>
                <c:pt idx="128">
                  <c:v>2.8211099074559735E-4</c:v>
                </c:pt>
                <c:pt idx="129">
                  <c:v>2.5224747314287263E-4</c:v>
                </c:pt>
                <c:pt idx="130">
                  <c:v>2.2518753906249772E-4</c:v>
                </c:pt>
                <c:pt idx="131">
                  <c:v>2.0070249001118574E-4</c:v>
                </c:pt>
                <c:pt idx="132">
                  <c:v>1.7857939048959804E-4</c:v>
                </c:pt>
                <c:pt idx="133">
                  <c:v>1.5862018654556095E-4</c:v>
                </c:pt>
                <c:pt idx="134">
                  <c:v>1.4064086182409826E-4</c:v>
                </c:pt>
                <c:pt idx="135">
                  <c:v>1.2447063003539889E-4</c:v>
                </c:pt>
                <c:pt idx="136">
                  <c:v>1.0995116277759864E-4</c:v>
                </c:pt>
                <c:pt idx="137">
                  <c:v>9.6935851666999205E-5</c:v>
                </c:pt>
                <c:pt idx="138">
                  <c:v>8.5289103744098967E-5</c:v>
                </c:pt>
                <c:pt idx="139">
                  <c:v>7.4885669139561847E-5</c:v>
                </c:pt>
                <c:pt idx="140">
                  <c:v>6.5609999999999123E-5</c:v>
                </c:pt>
                <c:pt idx="141">
                  <c:v>5.7355639689187053E-5</c:v>
                </c:pt>
                <c:pt idx="142">
                  <c:v>5.0024641296099253E-5</c:v>
                </c:pt>
                <c:pt idx="143">
                  <c:v>4.3527014496874782E-5</c:v>
                </c:pt>
                <c:pt idx="144">
                  <c:v>3.778019983359943E-5</c:v>
                </c:pt>
                <c:pt idx="145">
                  <c:v>3.2708569488524859E-5</c:v>
                </c:pt>
                <c:pt idx="146">
                  <c:v>2.8242953648099564E-5</c:v>
                </c:pt>
                <c:pt idx="147">
                  <c:v>2.4320191566937512E-5</c:v>
                </c:pt>
                <c:pt idx="148">
                  <c:v>2.0882706457599645E-5</c:v>
                </c:pt>
                <c:pt idx="149">
                  <c:v>1.7878103347812588E-5</c:v>
                </c:pt>
                <c:pt idx="150">
                  <c:v>1.5258789062499734E-5</c:v>
                </c:pt>
                <c:pt idx="151">
                  <c:v>1.298161350375016E-5</c:v>
                </c:pt>
                <c:pt idx="152">
                  <c:v>1.1007531417599797E-5</c:v>
                </c:pt>
                <c:pt idx="153">
                  <c:v>9.3012838522502081E-6</c:v>
                </c:pt>
                <c:pt idx="154">
                  <c:v>7.8310985280998466E-6</c:v>
                </c:pt>
                <c:pt idx="155">
                  <c:v>6.5684083557127515E-6</c:v>
                </c:pt>
                <c:pt idx="156">
                  <c:v>5.4875873535998831E-6</c:v>
                </c:pt>
                <c:pt idx="157">
                  <c:v>4.5657032334377893E-6</c:v>
                </c:pt>
                <c:pt idx="158">
                  <c:v>3.7822859360999135E-6</c:v>
                </c:pt>
                <c:pt idx="159">
                  <c:v>3.1191114176253201E-6</c:v>
                </c:pt>
                <c:pt idx="160">
                  <c:v>2.5599999999999382E-6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FC-49EA-94CD-B30BB53D2378}"/>
            </c:ext>
          </c:extLst>
        </c:ser>
        <c:ser>
          <c:idx val="0"/>
          <c:order val="1"/>
          <c:tx>
            <c:strRef>
              <c:f>'Ex10-2 Acceptance#'!$D$4</c:f>
              <c:strCache>
                <c:ptCount val="1"/>
                <c:pt idx="0">
                  <c:v>1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'Ex10-2 Acceptance#'!$B$6:$B$166</c:f>
              <c:numCache>
                <c:formatCode>General</c:formatCode>
                <c:ptCount val="16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  <c:pt idx="80">
                  <c:v>0.40000000000000024</c:v>
                </c:pt>
                <c:pt idx="81">
                  <c:v>0.40500000000000025</c:v>
                </c:pt>
                <c:pt idx="82">
                  <c:v>0.41000000000000025</c:v>
                </c:pt>
                <c:pt idx="83">
                  <c:v>0.41500000000000026</c:v>
                </c:pt>
                <c:pt idx="84">
                  <c:v>0.42000000000000026</c:v>
                </c:pt>
                <c:pt idx="85">
                  <c:v>0.42500000000000027</c:v>
                </c:pt>
                <c:pt idx="86">
                  <c:v>0.43000000000000027</c:v>
                </c:pt>
                <c:pt idx="87">
                  <c:v>0.43500000000000028</c:v>
                </c:pt>
                <c:pt idx="88">
                  <c:v>0.44000000000000028</c:v>
                </c:pt>
                <c:pt idx="89">
                  <c:v>0.44500000000000028</c:v>
                </c:pt>
                <c:pt idx="90">
                  <c:v>0.45000000000000029</c:v>
                </c:pt>
                <c:pt idx="91">
                  <c:v>0.45500000000000029</c:v>
                </c:pt>
                <c:pt idx="92">
                  <c:v>0.4600000000000003</c:v>
                </c:pt>
                <c:pt idx="93">
                  <c:v>0.4650000000000003</c:v>
                </c:pt>
                <c:pt idx="94">
                  <c:v>0.47000000000000031</c:v>
                </c:pt>
                <c:pt idx="95">
                  <c:v>0.47500000000000031</c:v>
                </c:pt>
                <c:pt idx="96">
                  <c:v>0.48000000000000032</c:v>
                </c:pt>
                <c:pt idx="97">
                  <c:v>0.48500000000000032</c:v>
                </c:pt>
                <c:pt idx="98">
                  <c:v>0.49000000000000032</c:v>
                </c:pt>
                <c:pt idx="99">
                  <c:v>0.49500000000000033</c:v>
                </c:pt>
                <c:pt idx="100">
                  <c:v>0.50000000000000033</c:v>
                </c:pt>
                <c:pt idx="101">
                  <c:v>0.50500000000000034</c:v>
                </c:pt>
                <c:pt idx="102">
                  <c:v>0.51000000000000034</c:v>
                </c:pt>
                <c:pt idx="103">
                  <c:v>0.51500000000000035</c:v>
                </c:pt>
                <c:pt idx="104">
                  <c:v>0.52000000000000035</c:v>
                </c:pt>
                <c:pt idx="105">
                  <c:v>0.52500000000000036</c:v>
                </c:pt>
                <c:pt idx="106">
                  <c:v>0.53000000000000036</c:v>
                </c:pt>
                <c:pt idx="107">
                  <c:v>0.53500000000000036</c:v>
                </c:pt>
                <c:pt idx="108">
                  <c:v>0.54000000000000037</c:v>
                </c:pt>
                <c:pt idx="109">
                  <c:v>0.54500000000000037</c:v>
                </c:pt>
                <c:pt idx="110">
                  <c:v>0.55000000000000038</c:v>
                </c:pt>
                <c:pt idx="111">
                  <c:v>0.55500000000000038</c:v>
                </c:pt>
                <c:pt idx="112">
                  <c:v>0.56000000000000039</c:v>
                </c:pt>
                <c:pt idx="113">
                  <c:v>0.56500000000000039</c:v>
                </c:pt>
                <c:pt idx="114">
                  <c:v>0.5700000000000004</c:v>
                </c:pt>
                <c:pt idx="115">
                  <c:v>0.5750000000000004</c:v>
                </c:pt>
                <c:pt idx="116">
                  <c:v>0.5800000000000004</c:v>
                </c:pt>
                <c:pt idx="117">
                  <c:v>0.58500000000000041</c:v>
                </c:pt>
                <c:pt idx="118">
                  <c:v>0.59000000000000041</c:v>
                </c:pt>
                <c:pt idx="119">
                  <c:v>0.59500000000000042</c:v>
                </c:pt>
                <c:pt idx="120">
                  <c:v>0.60000000000000042</c:v>
                </c:pt>
                <c:pt idx="121">
                  <c:v>0.60500000000000043</c:v>
                </c:pt>
                <c:pt idx="122">
                  <c:v>0.61000000000000043</c:v>
                </c:pt>
                <c:pt idx="123">
                  <c:v>0.61500000000000044</c:v>
                </c:pt>
                <c:pt idx="124">
                  <c:v>0.62000000000000044</c:v>
                </c:pt>
                <c:pt idx="125">
                  <c:v>0.62500000000000044</c:v>
                </c:pt>
                <c:pt idx="126">
                  <c:v>0.63000000000000045</c:v>
                </c:pt>
                <c:pt idx="127">
                  <c:v>0.63500000000000045</c:v>
                </c:pt>
                <c:pt idx="128">
                  <c:v>0.64000000000000046</c:v>
                </c:pt>
                <c:pt idx="129">
                  <c:v>0.64500000000000046</c:v>
                </c:pt>
                <c:pt idx="130">
                  <c:v>0.65000000000000047</c:v>
                </c:pt>
                <c:pt idx="131">
                  <c:v>0.65500000000000047</c:v>
                </c:pt>
                <c:pt idx="132">
                  <c:v>0.66000000000000048</c:v>
                </c:pt>
                <c:pt idx="133">
                  <c:v>0.66500000000000048</c:v>
                </c:pt>
                <c:pt idx="134">
                  <c:v>0.67000000000000048</c:v>
                </c:pt>
                <c:pt idx="135">
                  <c:v>0.67500000000000049</c:v>
                </c:pt>
                <c:pt idx="136">
                  <c:v>0.68000000000000049</c:v>
                </c:pt>
                <c:pt idx="137">
                  <c:v>0.6850000000000005</c:v>
                </c:pt>
                <c:pt idx="138">
                  <c:v>0.6900000000000005</c:v>
                </c:pt>
                <c:pt idx="139">
                  <c:v>0.69500000000000051</c:v>
                </c:pt>
                <c:pt idx="140">
                  <c:v>0.70000000000000051</c:v>
                </c:pt>
                <c:pt idx="141">
                  <c:v>0.70500000000000052</c:v>
                </c:pt>
                <c:pt idx="142">
                  <c:v>0.71000000000000052</c:v>
                </c:pt>
                <c:pt idx="143">
                  <c:v>0.71500000000000052</c:v>
                </c:pt>
                <c:pt idx="144">
                  <c:v>0.72000000000000053</c:v>
                </c:pt>
                <c:pt idx="145">
                  <c:v>0.72500000000000053</c:v>
                </c:pt>
                <c:pt idx="146">
                  <c:v>0.73000000000000054</c:v>
                </c:pt>
                <c:pt idx="147">
                  <c:v>0.73500000000000054</c:v>
                </c:pt>
                <c:pt idx="148">
                  <c:v>0.74000000000000055</c:v>
                </c:pt>
                <c:pt idx="149">
                  <c:v>0.74500000000000055</c:v>
                </c:pt>
                <c:pt idx="150">
                  <c:v>0.75000000000000056</c:v>
                </c:pt>
                <c:pt idx="151">
                  <c:v>0.75500000000000056</c:v>
                </c:pt>
                <c:pt idx="152">
                  <c:v>0.76000000000000056</c:v>
                </c:pt>
                <c:pt idx="153">
                  <c:v>0.76500000000000057</c:v>
                </c:pt>
                <c:pt idx="154">
                  <c:v>0.77000000000000057</c:v>
                </c:pt>
                <c:pt idx="155">
                  <c:v>0.77500000000000058</c:v>
                </c:pt>
                <c:pt idx="156">
                  <c:v>0.78000000000000058</c:v>
                </c:pt>
                <c:pt idx="157">
                  <c:v>0.78500000000000059</c:v>
                </c:pt>
                <c:pt idx="158">
                  <c:v>0.79000000000000059</c:v>
                </c:pt>
                <c:pt idx="159">
                  <c:v>0.7950000000000006</c:v>
                </c:pt>
                <c:pt idx="160">
                  <c:v>0.8000000000000006</c:v>
                </c:pt>
              </c:numCache>
            </c:numRef>
          </c:xVal>
          <c:yVal>
            <c:numRef>
              <c:f>'Ex10-2 Acceptance#'!$D$6:$D$166</c:f>
              <c:numCache>
                <c:formatCode>General</c:formatCode>
                <c:ptCount val="161"/>
                <c:pt idx="0">
                  <c:v>1</c:v>
                </c:pt>
                <c:pt idx="1">
                  <c:v>0.99931386944781631</c:v>
                </c:pt>
                <c:pt idx="2">
                  <c:v>0.99730992226047932</c:v>
                </c:pt>
                <c:pt idx="3">
                  <c:v>0.99406753726349573</c:v>
                </c:pt>
                <c:pt idx="4">
                  <c:v>0.98966310790126077</c:v>
                </c:pt>
                <c:pt idx="5">
                  <c:v>0.98417012236221313</c:v>
                </c:pt>
                <c:pt idx="6">
                  <c:v>0.97765924218516731</c:v>
                </c:pt>
                <c:pt idx="7">
                  <c:v>0.97019837936533548</c:v>
                </c:pt>
                <c:pt idx="8">
                  <c:v>0.96185277197844465</c:v>
                </c:pt>
                <c:pt idx="9">
                  <c:v>0.95268505834124029</c:v>
                </c:pt>
                <c:pt idx="10">
                  <c:v>0.94275534972656239</c:v>
                </c:pt>
                <c:pt idx="11">
                  <c:v>0.9321213016510661</c:v>
                </c:pt>
                <c:pt idx="12">
                  <c:v>0.92083818375354864</c:v>
                </c:pt>
                <c:pt idx="13">
                  <c:v>0.9089589482817374</c:v>
                </c:pt>
                <c:pt idx="14">
                  <c:v>0.89653429720527922</c:v>
                </c:pt>
                <c:pt idx="15">
                  <c:v>0.88361274797256451</c:v>
                </c:pt>
                <c:pt idx="16">
                  <c:v>0.87024069792890857</c:v>
                </c:pt>
                <c:pt idx="17">
                  <c:v>0.85646248741349917</c:v>
                </c:pt>
                <c:pt idx="18">
                  <c:v>0.84232046155241491</c:v>
                </c:pt>
                <c:pt idx="19">
                  <c:v>0.82785503076490319</c:v>
                </c:pt>
                <c:pt idx="20">
                  <c:v>0.81310472999999994</c:v>
                </c:pt>
                <c:pt idx="21">
                  <c:v>0.79810627672046019</c:v>
                </c:pt>
                <c:pt idx="22">
                  <c:v>0.78289462765086326</c:v>
                </c:pt>
                <c:pt idx="23">
                  <c:v>0.76750303430663824</c:v>
                </c:pt>
                <c:pt idx="24">
                  <c:v>0.7519630973206527</c:v>
                </c:pt>
                <c:pt idx="25">
                  <c:v>0.73630481958389282</c:v>
                </c:pt>
                <c:pt idx="26">
                  <c:v>0.72055665821665527</c:v>
                </c:pt>
                <c:pt idx="27">
                  <c:v>0.70474557538655991</c:v>
                </c:pt>
                <c:pt idx="28">
                  <c:v>0.68889708798958083</c:v>
                </c:pt>
                <c:pt idx="29">
                  <c:v>0.67303531621018575</c:v>
                </c:pt>
                <c:pt idx="30">
                  <c:v>0.6571830309765625</c:v>
                </c:pt>
                <c:pt idx="31">
                  <c:v>0.64136170032679818</c:v>
                </c:pt>
                <c:pt idx="32">
                  <c:v>0.62559153470177264</c:v>
                </c:pt>
                <c:pt idx="33">
                  <c:v>0.60989153118041073</c:v>
                </c:pt>
                <c:pt idx="34">
                  <c:v>0.59427951667283108</c:v>
                </c:pt>
                <c:pt idx="35">
                  <c:v>0.57877219008682235</c:v>
                </c:pt>
                <c:pt idx="36">
                  <c:v>0.56338516348295653</c:v>
                </c:pt>
                <c:pt idx="37">
                  <c:v>0.54813300223355421</c:v>
                </c:pt>
                <c:pt idx="38">
                  <c:v>0.53302926420059116</c:v>
                </c:pt>
                <c:pt idx="39">
                  <c:v>0.51808653794753701</c:v>
                </c:pt>
                <c:pt idx="40">
                  <c:v>0.50331647999999984</c:v>
                </c:pt>
                <c:pt idx="41">
                  <c:v>0.48872985116994261</c:v>
                </c:pt>
                <c:pt idx="42">
                  <c:v>0.47433655195812707</c:v>
                </c:pt>
                <c:pt idx="43">
                  <c:v>0.46014565704932942</c:v>
                </c:pt>
                <c:pt idx="44">
                  <c:v>0.44616544891476462</c:v>
                </c:pt>
                <c:pt idx="45">
                  <c:v>0.43240345053604101</c:v>
                </c:pt>
                <c:pt idx="46">
                  <c:v>0.41886645726486305</c:v>
                </c:pt>
                <c:pt idx="47">
                  <c:v>0.40556056783258271</c:v>
                </c:pt>
                <c:pt idx="48">
                  <c:v>0.39249121452359648</c:v>
                </c:pt>
                <c:pt idx="49">
                  <c:v>0.37966319252646974</c:v>
                </c:pt>
                <c:pt idx="50">
                  <c:v>0.36708068847656217</c:v>
                </c:pt>
                <c:pt idx="51">
                  <c:v>0.35474730820381883</c:v>
                </c:pt>
                <c:pt idx="52">
                  <c:v>0.34266610369927647</c:v>
                </c:pt>
                <c:pt idx="53">
                  <c:v>0.33083959931373236</c:v>
                </c:pt>
                <c:pt idx="54">
                  <c:v>0.31926981720190295</c:v>
                </c:pt>
                <c:pt idx="55">
                  <c:v>0.30795830202529878</c:v>
                </c:pt>
                <c:pt idx="56">
                  <c:v>0.29690614492692441</c:v>
                </c:pt>
                <c:pt idx="57">
                  <c:v>0.28611400679080784</c:v>
                </c:pt>
                <c:pt idx="58">
                  <c:v>0.27558214079924692</c:v>
                </c:pt>
                <c:pt idx="59">
                  <c:v>0.26531041430055902</c:v>
                </c:pt>
                <c:pt idx="60">
                  <c:v>0.25529832999999968</c:v>
                </c:pt>
                <c:pt idx="61">
                  <c:v>0.24554504648641401</c:v>
                </c:pt>
                <c:pt idx="62">
                  <c:v>0.23604939810707098</c:v>
                </c:pt>
                <c:pt idx="63">
                  <c:v>0.22680991420301944</c:v>
                </c:pt>
                <c:pt idx="64">
                  <c:v>0.21782483771719643</c:v>
                </c:pt>
                <c:pt idx="65">
                  <c:v>0.20909214318740818</c:v>
                </c:pt>
                <c:pt idx="66">
                  <c:v>0.20060955413619108</c:v>
                </c:pt>
                <c:pt idx="67">
                  <c:v>0.19237455986945448</c:v>
                </c:pt>
                <c:pt idx="68">
                  <c:v>0.18438443169569244</c:v>
                </c:pt>
                <c:pt idx="69">
                  <c:v>0.17663623857744262</c:v>
                </c:pt>
                <c:pt idx="70">
                  <c:v>0.1691268622265622</c:v>
                </c:pt>
                <c:pt idx="71">
                  <c:v>0.16185301165477831</c:v>
                </c:pt>
                <c:pt idx="72">
                  <c:v>0.15481123719086046</c:v>
                </c:pt>
                <c:pt idx="73">
                  <c:v>0.14799794397565305</c:v>
                </c:pt>
                <c:pt idx="74">
                  <c:v>0.14140940494609502</c:v>
                </c:pt>
                <c:pt idx="75">
                  <c:v>0.13504177331924408</c:v>
                </c:pt>
                <c:pt idx="76">
                  <c:v>0.12889109458721248</c:v>
                </c:pt>
                <c:pt idx="77">
                  <c:v>0.12295331803381029</c:v>
                </c:pt>
                <c:pt idx="78">
                  <c:v>0.11722430778358302</c:v>
                </c:pt>
                <c:pt idx="79">
                  <c:v>0.11169985339382023</c:v>
                </c:pt>
                <c:pt idx="80">
                  <c:v>0.10637567999999972</c:v>
                </c:pt>
                <c:pt idx="81">
                  <c:v>0.10124745802502423</c:v>
                </c:pt>
                <c:pt idx="82">
                  <c:v>9.6310812462495052E-2</c:v>
                </c:pt>
                <c:pt idx="83">
                  <c:v>9.1561331744158286E-2</c:v>
                </c:pt>
                <c:pt idx="84">
                  <c:v>8.699457620154856E-2</c:v>
                </c:pt>
                <c:pt idx="85">
                  <c:v>8.260608613174418E-2</c:v>
                </c:pt>
                <c:pt idx="86">
                  <c:v>7.8391389477039081E-2</c:v>
                </c:pt>
                <c:pt idx="87">
                  <c:v>7.4346009128225143E-2</c:v>
                </c:pt>
                <c:pt idx="88">
                  <c:v>7.046546986106858E-2</c:v>
                </c:pt>
                <c:pt idx="89">
                  <c:v>6.6745304915454412E-2</c:v>
                </c:pt>
                <c:pt idx="90">
                  <c:v>6.3181062226562307E-2</c:v>
                </c:pt>
                <c:pt idx="91">
                  <c:v>5.9768310317326739E-2</c:v>
                </c:pt>
                <c:pt idx="92">
                  <c:v>5.6502643861324614E-2</c:v>
                </c:pt>
                <c:pt idx="93">
                  <c:v>5.3379688925122612E-2</c:v>
                </c:pt>
                <c:pt idx="94">
                  <c:v>5.0395107899007127E-2</c:v>
                </c:pt>
                <c:pt idx="95">
                  <c:v>4.7544604124908268E-2</c:v>
                </c:pt>
                <c:pt idx="96">
                  <c:v>4.4823926230220648E-2</c:v>
                </c:pt>
                <c:pt idx="97">
                  <c:v>4.2228872176111563E-2</c:v>
                </c:pt>
                <c:pt idx="98">
                  <c:v>3.9755293028799148E-2</c:v>
                </c:pt>
                <c:pt idx="99">
                  <c:v>3.7399096462170163E-2</c:v>
                </c:pt>
                <c:pt idx="100">
                  <c:v>3.5156249999999854E-2</c:v>
                </c:pt>
                <c:pt idx="101">
                  <c:v>3.3022784005923296E-2</c:v>
                </c:pt>
                <c:pt idx="102">
                  <c:v>3.0994794429199155E-2</c:v>
                </c:pt>
                <c:pt idx="103">
                  <c:v>2.9068445314195977E-2</c:v>
                </c:pt>
                <c:pt idx="104">
                  <c:v>2.7239971081420664E-2</c:v>
                </c:pt>
                <c:pt idx="105">
                  <c:v>2.5505678587798952E-2</c:v>
                </c:pt>
                <c:pt idx="106">
                  <c:v>2.3861948973807171E-2</c:v>
                </c:pt>
                <c:pt idx="107">
                  <c:v>2.2305239304944578E-2</c:v>
                </c:pt>
                <c:pt idx="108">
                  <c:v>2.0832084014924694E-2</c:v>
                </c:pt>
                <c:pt idx="109">
                  <c:v>1.9439096157854958E-2</c:v>
                </c:pt>
                <c:pt idx="110">
                  <c:v>1.81229684765624E-2</c:v>
                </c:pt>
                <c:pt idx="111">
                  <c:v>1.6880474294113903E-2</c:v>
                </c:pt>
                <c:pt idx="112">
                  <c:v>1.570846823546871E-2</c:v>
                </c:pt>
                <c:pt idx="113">
                  <c:v>1.4603886786090916E-2</c:v>
                </c:pt>
                <c:pt idx="114">
                  <c:v>1.356374869423922E-2</c:v>
                </c:pt>
                <c:pt idx="115">
                  <c:v>1.2585155223541186E-2</c:v>
                </c:pt>
                <c:pt idx="116">
                  <c:v>1.1665290262348719E-2</c:v>
                </c:pt>
                <c:pt idx="117">
                  <c:v>1.080142029626162E-2</c:v>
                </c:pt>
                <c:pt idx="118">
                  <c:v>9.9908942500952416E-3</c:v>
                </c:pt>
                <c:pt idx="119">
                  <c:v>9.2311432054588086E-3</c:v>
                </c:pt>
                <c:pt idx="120">
                  <c:v>8.5196799999999392E-3</c:v>
                </c:pt>
                <c:pt idx="121">
                  <c:v>7.8540987142610656E-3</c:v>
                </c:pt>
                <c:pt idx="122">
                  <c:v>7.2320740519832456E-3</c:v>
                </c:pt>
                <c:pt idx="123">
                  <c:v>6.6513606195823857E-3</c:v>
                </c:pt>
                <c:pt idx="124">
                  <c:v>6.1097921104127538E-3</c:v>
                </c:pt>
                <c:pt idx="125">
                  <c:v>5.6052803993224681E-3</c:v>
                </c:pt>
                <c:pt idx="126">
                  <c:v>5.1358145528952581E-3</c:v>
                </c:pt>
                <c:pt idx="127">
                  <c:v>4.6994597606627112E-3</c:v>
                </c:pt>
                <c:pt idx="128">
                  <c:v>4.2943561924607679E-3</c:v>
                </c:pt>
                <c:pt idx="129">
                  <c:v>3.9187177869942115E-3</c:v>
                </c:pt>
                <c:pt idx="130">
                  <c:v>3.5708309765624772E-3</c:v>
                </c:pt>
                <c:pt idx="131">
                  <c:v>3.2490533527897878E-3</c:v>
                </c:pt>
                <c:pt idx="132">
                  <c:v>2.9518122780927791E-3</c:v>
                </c:pt>
                <c:pt idx="133">
                  <c:v>2.6776034475079142E-3</c:v>
                </c:pt>
                <c:pt idx="134">
                  <c:v>2.4249894053912807E-3</c:v>
                </c:pt>
                <c:pt idx="135">
                  <c:v>2.192598021392806E-3</c:v>
                </c:pt>
                <c:pt idx="136">
                  <c:v>1.9791209299967845E-3</c:v>
                </c:pt>
                <c:pt idx="137">
                  <c:v>1.7833119378103581E-3</c:v>
                </c:pt>
                <c:pt idx="138">
                  <c:v>1.603985402671287E-3</c:v>
                </c:pt>
                <c:pt idx="139">
                  <c:v>1.4400145885361704E-3</c:v>
                </c:pt>
                <c:pt idx="140">
                  <c:v>1.2903299999999884E-3</c:v>
                </c:pt>
                <c:pt idx="141">
                  <c:v>1.1539177001875474E-3</c:v>
                </c:pt>
                <c:pt idx="142">
                  <c:v>1.0298176156472889E-3</c:v>
                </c:pt>
                <c:pt idx="143">
                  <c:v>9.1712183176748824E-4</c:v>
                </c:pt>
                <c:pt idx="144">
                  <c:v>8.1497288212479147E-4</c:v>
                </c:pt>
                <c:pt idx="145">
                  <c:v>7.2256203506468949E-4</c:v>
                </c:pt>
                <c:pt idx="146">
                  <c:v>6.3912758070329325E-4</c:v>
                </c:pt>
                <c:pt idx="147">
                  <c:v>5.6395312142955355E-4</c:v>
                </c:pt>
                <c:pt idx="148">
                  <c:v>4.9636586887679421E-4</c:v>
                </c:pt>
                <c:pt idx="149">
                  <c:v>4.3573495022217944E-4</c:v>
                </c:pt>
                <c:pt idx="150">
                  <c:v>3.8146972656249518E-4</c:v>
                </c:pt>
                <c:pt idx="151">
                  <c:v>3.3301812600436788E-4</c:v>
                </c:pt>
                <c:pt idx="152">
                  <c:v>2.8986499399679614E-4</c:v>
                </c:pt>
                <c:pt idx="153">
                  <c:v>2.5153046332361886E-4</c:v>
                </c:pt>
                <c:pt idx="154">
                  <c:v>2.1756834606329682E-4</c:v>
                </c:pt>
                <c:pt idx="155">
                  <c:v>1.8756454971313177E-4</c:v>
                </c:pt>
                <c:pt idx="156">
                  <c:v>1.6113551956479732E-4</c:v>
                </c:pt>
                <c:pt idx="157">
                  <c:v>1.3792670930780747E-4</c:v>
                </c:pt>
                <c:pt idx="158">
                  <c:v>1.1761108172729795E-4</c:v>
                </c:pt>
                <c:pt idx="159">
                  <c:v>9.98876412522456E-5</c:v>
                </c:pt>
                <c:pt idx="160">
                  <c:v>8.4479999999998432E-5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FC-49EA-94CD-B30BB53D2378}"/>
            </c:ext>
          </c:extLst>
        </c:ser>
        <c:ser>
          <c:idx val="2"/>
          <c:order val="2"/>
          <c:tx>
            <c:strRef>
              <c:f>'Ex10-2 Acceptance#'!$E$4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'Ex10-2 Acceptance#'!$B$6:$B$166</c:f>
              <c:numCache>
                <c:formatCode>General</c:formatCode>
                <c:ptCount val="16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  <c:pt idx="80">
                  <c:v>0.40000000000000024</c:v>
                </c:pt>
                <c:pt idx="81">
                  <c:v>0.40500000000000025</c:v>
                </c:pt>
                <c:pt idx="82">
                  <c:v>0.41000000000000025</c:v>
                </c:pt>
                <c:pt idx="83">
                  <c:v>0.41500000000000026</c:v>
                </c:pt>
                <c:pt idx="84">
                  <c:v>0.42000000000000026</c:v>
                </c:pt>
                <c:pt idx="85">
                  <c:v>0.42500000000000027</c:v>
                </c:pt>
                <c:pt idx="86">
                  <c:v>0.43000000000000027</c:v>
                </c:pt>
                <c:pt idx="87">
                  <c:v>0.43500000000000028</c:v>
                </c:pt>
                <c:pt idx="88">
                  <c:v>0.44000000000000028</c:v>
                </c:pt>
                <c:pt idx="89">
                  <c:v>0.44500000000000028</c:v>
                </c:pt>
                <c:pt idx="90">
                  <c:v>0.45000000000000029</c:v>
                </c:pt>
                <c:pt idx="91">
                  <c:v>0.45500000000000029</c:v>
                </c:pt>
                <c:pt idx="92">
                  <c:v>0.4600000000000003</c:v>
                </c:pt>
                <c:pt idx="93">
                  <c:v>0.4650000000000003</c:v>
                </c:pt>
                <c:pt idx="94">
                  <c:v>0.47000000000000031</c:v>
                </c:pt>
                <c:pt idx="95">
                  <c:v>0.47500000000000031</c:v>
                </c:pt>
                <c:pt idx="96">
                  <c:v>0.48000000000000032</c:v>
                </c:pt>
                <c:pt idx="97">
                  <c:v>0.48500000000000032</c:v>
                </c:pt>
                <c:pt idx="98">
                  <c:v>0.49000000000000032</c:v>
                </c:pt>
                <c:pt idx="99">
                  <c:v>0.49500000000000033</c:v>
                </c:pt>
                <c:pt idx="100">
                  <c:v>0.50000000000000033</c:v>
                </c:pt>
                <c:pt idx="101">
                  <c:v>0.50500000000000034</c:v>
                </c:pt>
                <c:pt idx="102">
                  <c:v>0.51000000000000034</c:v>
                </c:pt>
                <c:pt idx="103">
                  <c:v>0.51500000000000035</c:v>
                </c:pt>
                <c:pt idx="104">
                  <c:v>0.52000000000000035</c:v>
                </c:pt>
                <c:pt idx="105">
                  <c:v>0.52500000000000036</c:v>
                </c:pt>
                <c:pt idx="106">
                  <c:v>0.53000000000000036</c:v>
                </c:pt>
                <c:pt idx="107">
                  <c:v>0.53500000000000036</c:v>
                </c:pt>
                <c:pt idx="108">
                  <c:v>0.54000000000000037</c:v>
                </c:pt>
                <c:pt idx="109">
                  <c:v>0.54500000000000037</c:v>
                </c:pt>
                <c:pt idx="110">
                  <c:v>0.55000000000000038</c:v>
                </c:pt>
                <c:pt idx="111">
                  <c:v>0.55500000000000038</c:v>
                </c:pt>
                <c:pt idx="112">
                  <c:v>0.56000000000000039</c:v>
                </c:pt>
                <c:pt idx="113">
                  <c:v>0.56500000000000039</c:v>
                </c:pt>
                <c:pt idx="114">
                  <c:v>0.5700000000000004</c:v>
                </c:pt>
                <c:pt idx="115">
                  <c:v>0.5750000000000004</c:v>
                </c:pt>
                <c:pt idx="116">
                  <c:v>0.5800000000000004</c:v>
                </c:pt>
                <c:pt idx="117">
                  <c:v>0.58500000000000041</c:v>
                </c:pt>
                <c:pt idx="118">
                  <c:v>0.59000000000000041</c:v>
                </c:pt>
                <c:pt idx="119">
                  <c:v>0.59500000000000042</c:v>
                </c:pt>
                <c:pt idx="120">
                  <c:v>0.60000000000000042</c:v>
                </c:pt>
                <c:pt idx="121">
                  <c:v>0.60500000000000043</c:v>
                </c:pt>
                <c:pt idx="122">
                  <c:v>0.61000000000000043</c:v>
                </c:pt>
                <c:pt idx="123">
                  <c:v>0.61500000000000044</c:v>
                </c:pt>
                <c:pt idx="124">
                  <c:v>0.62000000000000044</c:v>
                </c:pt>
                <c:pt idx="125">
                  <c:v>0.62500000000000044</c:v>
                </c:pt>
                <c:pt idx="126">
                  <c:v>0.63000000000000045</c:v>
                </c:pt>
                <c:pt idx="127">
                  <c:v>0.63500000000000045</c:v>
                </c:pt>
                <c:pt idx="128">
                  <c:v>0.64000000000000046</c:v>
                </c:pt>
                <c:pt idx="129">
                  <c:v>0.64500000000000046</c:v>
                </c:pt>
                <c:pt idx="130">
                  <c:v>0.65000000000000047</c:v>
                </c:pt>
                <c:pt idx="131">
                  <c:v>0.65500000000000047</c:v>
                </c:pt>
                <c:pt idx="132">
                  <c:v>0.66000000000000048</c:v>
                </c:pt>
                <c:pt idx="133">
                  <c:v>0.66500000000000048</c:v>
                </c:pt>
                <c:pt idx="134">
                  <c:v>0.67000000000000048</c:v>
                </c:pt>
                <c:pt idx="135">
                  <c:v>0.67500000000000049</c:v>
                </c:pt>
                <c:pt idx="136">
                  <c:v>0.68000000000000049</c:v>
                </c:pt>
                <c:pt idx="137">
                  <c:v>0.6850000000000005</c:v>
                </c:pt>
                <c:pt idx="138">
                  <c:v>0.6900000000000005</c:v>
                </c:pt>
                <c:pt idx="139">
                  <c:v>0.69500000000000051</c:v>
                </c:pt>
                <c:pt idx="140">
                  <c:v>0.70000000000000051</c:v>
                </c:pt>
                <c:pt idx="141">
                  <c:v>0.70500000000000052</c:v>
                </c:pt>
                <c:pt idx="142">
                  <c:v>0.71000000000000052</c:v>
                </c:pt>
                <c:pt idx="143">
                  <c:v>0.71500000000000052</c:v>
                </c:pt>
                <c:pt idx="144">
                  <c:v>0.72000000000000053</c:v>
                </c:pt>
                <c:pt idx="145">
                  <c:v>0.72500000000000053</c:v>
                </c:pt>
                <c:pt idx="146">
                  <c:v>0.73000000000000054</c:v>
                </c:pt>
                <c:pt idx="147">
                  <c:v>0.73500000000000054</c:v>
                </c:pt>
                <c:pt idx="148">
                  <c:v>0.74000000000000055</c:v>
                </c:pt>
                <c:pt idx="149">
                  <c:v>0.74500000000000055</c:v>
                </c:pt>
                <c:pt idx="150">
                  <c:v>0.75000000000000056</c:v>
                </c:pt>
                <c:pt idx="151">
                  <c:v>0.75500000000000056</c:v>
                </c:pt>
                <c:pt idx="152">
                  <c:v>0.76000000000000056</c:v>
                </c:pt>
                <c:pt idx="153">
                  <c:v>0.76500000000000057</c:v>
                </c:pt>
                <c:pt idx="154">
                  <c:v>0.77000000000000057</c:v>
                </c:pt>
                <c:pt idx="155">
                  <c:v>0.77500000000000058</c:v>
                </c:pt>
                <c:pt idx="156">
                  <c:v>0.78000000000000058</c:v>
                </c:pt>
                <c:pt idx="157">
                  <c:v>0.78500000000000059</c:v>
                </c:pt>
                <c:pt idx="158">
                  <c:v>0.79000000000000059</c:v>
                </c:pt>
                <c:pt idx="159">
                  <c:v>0.7950000000000006</c:v>
                </c:pt>
                <c:pt idx="160">
                  <c:v>0.8000000000000006</c:v>
                </c:pt>
              </c:numCache>
            </c:numRef>
          </c:xVal>
          <c:yVal>
            <c:numRef>
              <c:f>'Ex10-2 Acceptance#'!$E$6:$E$166</c:f>
              <c:numCache>
                <c:formatCode>General</c:formatCode>
                <c:ptCount val="161"/>
                <c:pt idx="0">
                  <c:v>1</c:v>
                </c:pt>
                <c:pt idx="1">
                  <c:v>0.99999313020436564</c:v>
                </c:pt>
                <c:pt idx="2">
                  <c:v>0.99994606667880204</c:v>
                </c:pt>
                <c:pt idx="3">
                  <c:v>0.99982137926892567</c:v>
                </c:pt>
                <c:pt idx="4">
                  <c:v>0.99958454256693763</c:v>
                </c:pt>
                <c:pt idx="5">
                  <c:v>0.99920381763015742</c:v>
                </c:pt>
                <c:pt idx="6">
                  <c:v>0.99865013670937808</c:v>
                </c:pt>
                <c:pt idx="7">
                  <c:v>0.99789699094094875</c:v>
                </c:pt>
                <c:pt idx="8">
                  <c:v>0.99692032095682559</c:v>
                </c:pt>
                <c:pt idx="9">
                  <c:v>0.99569841036715823</c:v>
                </c:pt>
                <c:pt idx="10">
                  <c:v>0.99421178207031247</c:v>
                </c:pt>
                <c:pt idx="11">
                  <c:v>0.99244309734555958</c:v>
                </c:pt>
                <c:pt idx="12">
                  <c:v>0.99037705768399364</c:v>
                </c:pt>
                <c:pt idx="13">
                  <c:v>0.98800030931356919</c:v>
                </c:pt>
                <c:pt idx="14">
                  <c:v>0.98530135037448208</c:v>
                </c:pt>
                <c:pt idx="15">
                  <c:v>0.98227044070144642</c:v>
                </c:pt>
                <c:pt idx="16">
                  <c:v>0.97889951416975363</c:v>
                </c:pt>
                <c:pt idx="17">
                  <c:v>0.97518209356232588</c:v>
                </c:pt>
                <c:pt idx="18">
                  <c:v>0.97111320791531397</c:v>
                </c:pt>
                <c:pt idx="19">
                  <c:v>0.96668931230011235</c:v>
                </c:pt>
                <c:pt idx="20">
                  <c:v>0.96190820999999993</c:v>
                </c:pt>
                <c:pt idx="21">
                  <c:v>0.95676897703994612</c:v>
                </c:pt>
                <c:pt idx="22">
                  <c:v>0.95127188902844995</c:v>
                </c:pt>
                <c:pt idx="23">
                  <c:v>0.94541835027061039</c:v>
                </c:pt>
                <c:pt idx="24">
                  <c:v>0.93921082511196152</c:v>
                </c:pt>
                <c:pt idx="25">
                  <c:v>0.93265277147293091</c:v>
                </c:pt>
                <c:pt idx="26">
                  <c:v>0.92574857653411402</c:v>
                </c:pt>
                <c:pt idx="27">
                  <c:v>0.91850349453288826</c:v>
                </c:pt>
                <c:pt idx="28">
                  <c:v>0.91092358663221762</c:v>
                </c:pt>
                <c:pt idx="29">
                  <c:v>0.90301566282283452</c:v>
                </c:pt>
                <c:pt idx="30">
                  <c:v>0.89478722582031245</c:v>
                </c:pt>
                <c:pt idx="31">
                  <c:v>0.88624641691887573</c:v>
                </c:pt>
                <c:pt idx="32">
                  <c:v>0.8774019637641215</c:v>
                </c:pt>
                <c:pt idx="33">
                  <c:v>0.86826313000716204</c:v>
                </c:pt>
                <c:pt idx="34">
                  <c:v>0.85883966680302604</c:v>
                </c:pt>
                <c:pt idx="35">
                  <c:v>0.84914176611648551</c:v>
                </c:pt>
                <c:pt idx="36">
                  <c:v>0.83918001579880941</c:v>
                </c:pt>
                <c:pt idx="37">
                  <c:v>0.82896535639927338</c:v>
                </c:pt>
                <c:pt idx="38">
                  <c:v>0.81850903967558597</c:v>
                </c:pt>
                <c:pt idx="39">
                  <c:v>0.80782258876772417</c:v>
                </c:pt>
                <c:pt idx="40">
                  <c:v>0.79691775999999981</c:v>
                </c:pt>
                <c:pt idx="41">
                  <c:v>0.78580650627651061</c:v>
                </c:pt>
                <c:pt idx="42">
                  <c:v>0.77450094203545783</c:v>
                </c:pt>
                <c:pt idx="43">
                  <c:v>0.76301330972814885</c:v>
                </c:pt>
                <c:pt idx="44">
                  <c:v>0.75135594778882542</c:v>
                </c:pt>
                <c:pt idx="45">
                  <c:v>0.73954126006179788</c:v>
                </c:pt>
                <c:pt idx="46">
                  <c:v>0.72758168665268974</c:v>
                </c:pt>
                <c:pt idx="47">
                  <c:v>0.71548967617093129</c:v>
                </c:pt>
                <c:pt idx="48">
                  <c:v>0.70327765933096931</c:v>
                </c:pt>
                <c:pt idx="49">
                  <c:v>0.69095802387999405</c:v>
                </c:pt>
                <c:pt idx="50">
                  <c:v>0.67854309082031228</c:v>
                </c:pt>
                <c:pt idx="51">
                  <c:v>0.66604509189482553</c:v>
                </c:pt>
                <c:pt idx="52">
                  <c:v>0.65347614830440925</c:v>
                </c:pt>
                <c:pt idx="53">
                  <c:v>0.64084825062630857</c:v>
                </c:pt>
                <c:pt idx="54">
                  <c:v>0.62817323990300977</c:v>
                </c:pt>
                <c:pt idx="55">
                  <c:v>0.61546278987136804</c:v>
                </c:pt>
                <c:pt idx="56">
                  <c:v>0.60272839030210523</c:v>
                </c:pt>
                <c:pt idx="57">
                  <c:v>0.58998133142012454</c:v>
                </c:pt>
                <c:pt idx="58">
                  <c:v>0.5772326893764177</c:v>
                </c:pt>
                <c:pt idx="59">
                  <c:v>0.56449331274266934</c:v>
                </c:pt>
                <c:pt idx="60">
                  <c:v>0.55177380999999959</c:v>
                </c:pt>
                <c:pt idx="61">
                  <c:v>0.53908453799360845</c:v>
                </c:pt>
                <c:pt idx="62">
                  <c:v>0.52643559132542572</c:v>
                </c:pt>
                <c:pt idx="63">
                  <c:v>0.51383679265719095</c:v>
                </c:pt>
                <c:pt idx="64">
                  <c:v>0.50129768389672924</c:v>
                </c:pt>
                <c:pt idx="65">
                  <c:v>0.48882751824050852</c:v>
                </c:pt>
                <c:pt idx="66">
                  <c:v>0.47643525304590573</c:v>
                </c:pt>
                <c:pt idx="67">
                  <c:v>0.46412954350692814</c:v>
                </c:pt>
                <c:pt idx="68">
                  <c:v>0.45191873710748098</c:v>
                </c:pt>
                <c:pt idx="69">
                  <c:v>0.43981086882658754</c:v>
                </c:pt>
                <c:pt idx="70">
                  <c:v>0.42781365707031199</c:v>
                </c:pt>
                <c:pt idx="71">
                  <c:v>0.41593450030545914</c:v>
                </c:pt>
                <c:pt idx="72">
                  <c:v>0.40418047437045701</c:v>
                </c:pt>
                <c:pt idx="73">
                  <c:v>0.39255833043915861</c:v>
                </c:pt>
                <c:pt idx="74">
                  <c:v>0.3810744936136336</c:v>
                </c:pt>
                <c:pt idx="75">
                  <c:v>0.36973506212234458</c:v>
                </c:pt>
                <c:pt idx="76">
                  <c:v>0.35854580710044098</c:v>
                </c:pt>
                <c:pt idx="77">
                  <c:v>0.34751217292922965</c:v>
                </c:pt>
                <c:pt idx="78">
                  <c:v>0.33663927811220956</c:v>
                </c:pt>
                <c:pt idx="79">
                  <c:v>0.32593191666539861</c:v>
                </c:pt>
                <c:pt idx="80">
                  <c:v>0.31539455999999955</c:v>
                </c:pt>
                <c:pt idx="81">
                  <c:v>0.30503135927579039</c:v>
                </c:pt>
                <c:pt idx="82">
                  <c:v>0.29484614820395366</c:v>
                </c:pt>
                <c:pt idx="83">
                  <c:v>0.28484244627838695</c:v>
                </c:pt>
                <c:pt idx="84">
                  <c:v>0.27502346241487297</c:v>
                </c:pt>
                <c:pt idx="85">
                  <c:v>0.26539209897781324</c:v>
                </c:pt>
                <c:pt idx="86">
                  <c:v>0.25595095617456165</c:v>
                </c:pt>
                <c:pt idx="87">
                  <c:v>0.24670233679772902</c:v>
                </c:pt>
                <c:pt idx="88">
                  <c:v>0.23764825129615313</c:v>
                </c:pt>
                <c:pt idx="89">
                  <c:v>0.22879042315556494</c:v>
                </c:pt>
                <c:pt idx="90">
                  <c:v>0.22013029457031197</c:v>
                </c:pt>
                <c:pt idx="91">
                  <c:v>0.21166903238782678</c:v>
                </c:pt>
                <c:pt idx="92">
                  <c:v>0.20340753430786523</c:v>
                </c:pt>
                <c:pt idx="93">
                  <c:v>0.19534643531886298</c:v>
                </c:pt>
                <c:pt idx="94">
                  <c:v>0.18748611435409762</c:v>
                </c:pt>
                <c:pt idx="95">
                  <c:v>0.17982670115066476</c:v>
                </c:pt>
                <c:pt idx="96">
                  <c:v>0.17236808329461714</c:v>
                </c:pt>
                <c:pt idx="97">
                  <c:v>0.16510991343593867</c:v>
                </c:pt>
                <c:pt idx="98">
                  <c:v>0.15805161665736167</c:v>
                </c:pt>
                <c:pt idx="99">
                  <c:v>0.15119239798136175</c:v>
                </c:pt>
                <c:pt idx="100">
                  <c:v>0.14453124999999958</c:v>
                </c:pt>
                <c:pt idx="101">
                  <c:v>0.13806696061260615</c:v>
                </c:pt>
                <c:pt idx="102">
                  <c:v>0.13179812085664167</c:v>
                </c:pt>
                <c:pt idx="103">
                  <c:v>0.12572313281738684</c:v>
                </c:pt>
                <c:pt idx="104">
                  <c:v>0.11984021760245715</c:v>
                </c:pt>
                <c:pt idx="105">
                  <c:v>0.11414742336746179</c:v>
                </c:pt>
                <c:pt idx="106">
                  <c:v>0.10864263337945772</c:v>
                </c:pt>
                <c:pt idx="107">
                  <c:v>0.10332357410518371</c:v>
                </c:pt>
                <c:pt idx="108">
                  <c:v>9.8187823311385217E-2</c:v>
                </c:pt>
                <c:pt idx="109">
                  <c:v>9.323281816487633E-2</c:v>
                </c:pt>
                <c:pt idx="110">
                  <c:v>8.8455863320312189E-2</c:v>
                </c:pt>
                <c:pt idx="111">
                  <c:v>8.3854138983978269E-2</c:v>
                </c:pt>
                <c:pt idx="112">
                  <c:v>7.9424708942233274E-2</c:v>
                </c:pt>
                <c:pt idx="113">
                  <c:v>7.5164528543571058E-2</c:v>
                </c:pt>
                <c:pt idx="114">
                  <c:v>7.1070452623601788E-2</c:v>
                </c:pt>
                <c:pt idx="115">
                  <c:v>6.7139243362579024E-2</c:v>
                </c:pt>
                <c:pt idx="116">
                  <c:v>6.3367578065433305E-2</c:v>
                </c:pt>
                <c:pt idx="117">
                  <c:v>5.9752056854601554E-2</c:v>
                </c:pt>
                <c:pt idx="118">
                  <c:v>5.6289210266273822E-2</c:v>
                </c:pt>
                <c:pt idx="119">
                  <c:v>5.2975506741008739E-2</c:v>
                </c:pt>
                <c:pt idx="120">
                  <c:v>4.9807359999999717E-2</c:v>
                </c:pt>
                <c:pt idx="121">
                  <c:v>4.6781136298605759E-2</c:v>
                </c:pt>
                <c:pt idx="122">
                  <c:v>4.3893161549089857E-2</c:v>
                </c:pt>
                <c:pt idx="123">
                  <c:v>4.1139728304840584E-2</c:v>
                </c:pt>
                <c:pt idx="124">
                  <c:v>3.8517102598681359E-2</c:v>
                </c:pt>
                <c:pt idx="125">
                  <c:v>3.6021530628204131E-2</c:v>
                </c:pt>
                <c:pt idx="126">
                  <c:v>3.3649245281393902E-2</c:v>
                </c:pt>
                <c:pt idx="127">
                  <c:v>3.1396472496142205E-2</c:v>
                </c:pt>
                <c:pt idx="128">
                  <c:v>2.9259437447577419E-2</c:v>
                </c:pt>
                <c:pt idx="129">
                  <c:v>2.7234370557471438E-2</c:v>
                </c:pt>
                <c:pt idx="130">
                  <c:v>2.5317513320312339E-2</c:v>
                </c:pt>
                <c:pt idx="131">
                  <c:v>2.3505123940963536E-2</c:v>
                </c:pt>
                <c:pt idx="132">
                  <c:v>2.1793482779161447E-2</c:v>
                </c:pt>
                <c:pt idx="133">
                  <c:v>2.0178897596432904E-2</c:v>
                </c:pt>
                <c:pt idx="134">
                  <c:v>1.8657708601345944E-2</c:v>
                </c:pt>
                <c:pt idx="135">
                  <c:v>1.7226293289337016E-2</c:v>
                </c:pt>
                <c:pt idx="136">
                  <c:v>1.5881071073689468E-2</c:v>
                </c:pt>
                <c:pt idx="137">
                  <c:v>1.4618507704568141E-2</c:v>
                </c:pt>
                <c:pt idx="138">
                  <c:v>1.3435119473345995E-2</c:v>
                </c:pt>
                <c:pt idx="139">
                  <c:v>1.2327477199789461E-2</c:v>
                </c:pt>
                <c:pt idx="140">
                  <c:v>1.1292209999999898E-2</c:v>
                </c:pt>
                <c:pt idx="141">
                  <c:v>1.0326008833339093E-2</c:v>
                </c:pt>
                <c:pt idx="142">
                  <c:v>9.4256298268980063E-3</c:v>
                </c:pt>
                <c:pt idx="143">
                  <c:v>8.5878973763980557E-3</c:v>
                </c:pt>
                <c:pt idx="144">
                  <c:v>7.8097070227455207E-3</c:v>
                </c:pt>
                <c:pt idx="145">
                  <c:v>7.0880281037902053E-3</c:v>
                </c:pt>
                <c:pt idx="146">
                  <c:v>6.4199061811700308E-3</c:v>
                </c:pt>
                <c:pt idx="147">
                  <c:v>5.8024652424543853E-3</c:v>
                </c:pt>
                <c:pt idx="148">
                  <c:v>5.2329096791295382E-3</c:v>
                </c:pt>
                <c:pt idx="149">
                  <c:v>4.7085260413002664E-3</c:v>
                </c:pt>
                <c:pt idx="150">
                  <c:v>4.2266845703124497E-3</c:v>
                </c:pt>
                <c:pt idx="151">
                  <c:v>3.7848405108324625E-3</c:v>
                </c:pt>
                <c:pt idx="152">
                  <c:v>3.3805352042495566E-3</c:v>
                </c:pt>
                <c:pt idx="153">
                  <c:v>3.011396965598467E-3</c:v>
                </c:pt>
                <c:pt idx="154">
                  <c:v>2.6751417465300693E-3</c:v>
                </c:pt>
                <c:pt idx="155">
                  <c:v>2.3695735871886903E-3</c:v>
                </c:pt>
                <c:pt idx="156">
                  <c:v>2.0925848601855753E-3</c:v>
                </c:pt>
                <c:pt idx="157">
                  <c:v>1.8421563101884216E-3</c:v>
                </c:pt>
                <c:pt idx="158">
                  <c:v>1.6163568929780775E-3</c:v>
                </c:pt>
                <c:pt idx="159">
                  <c:v>1.4133434181538651E-3</c:v>
                </c:pt>
                <c:pt idx="160">
                  <c:v>1.2313599999999817E-3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2FC-49EA-94CD-B30BB53D2378}"/>
            </c:ext>
          </c:extLst>
        </c:ser>
        <c:ser>
          <c:idx val="3"/>
          <c:order val="3"/>
          <c:tx>
            <c:strRef>
              <c:f>'Ex10-2 Acceptance#'!$F$4</c:f>
              <c:strCache>
                <c:ptCount val="1"/>
                <c:pt idx="0">
                  <c:v>3</c:v>
                </c:pt>
              </c:strCache>
            </c:strRef>
          </c:tx>
          <c:spPr>
            <a:ln w="15875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'Ex10-2 Acceptance#'!$B$6:$B$166</c:f>
              <c:numCache>
                <c:formatCode>General</c:formatCode>
                <c:ptCount val="16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  <c:pt idx="80">
                  <c:v>0.40000000000000024</c:v>
                </c:pt>
                <c:pt idx="81">
                  <c:v>0.40500000000000025</c:v>
                </c:pt>
                <c:pt idx="82">
                  <c:v>0.41000000000000025</c:v>
                </c:pt>
                <c:pt idx="83">
                  <c:v>0.41500000000000026</c:v>
                </c:pt>
                <c:pt idx="84">
                  <c:v>0.42000000000000026</c:v>
                </c:pt>
                <c:pt idx="85">
                  <c:v>0.42500000000000027</c:v>
                </c:pt>
                <c:pt idx="86">
                  <c:v>0.43000000000000027</c:v>
                </c:pt>
                <c:pt idx="87">
                  <c:v>0.43500000000000028</c:v>
                </c:pt>
                <c:pt idx="88">
                  <c:v>0.44000000000000028</c:v>
                </c:pt>
                <c:pt idx="89">
                  <c:v>0.44500000000000028</c:v>
                </c:pt>
                <c:pt idx="90">
                  <c:v>0.45000000000000029</c:v>
                </c:pt>
                <c:pt idx="91">
                  <c:v>0.45500000000000029</c:v>
                </c:pt>
                <c:pt idx="92">
                  <c:v>0.4600000000000003</c:v>
                </c:pt>
                <c:pt idx="93">
                  <c:v>0.4650000000000003</c:v>
                </c:pt>
                <c:pt idx="94">
                  <c:v>0.47000000000000031</c:v>
                </c:pt>
                <c:pt idx="95">
                  <c:v>0.47500000000000031</c:v>
                </c:pt>
                <c:pt idx="96">
                  <c:v>0.48000000000000032</c:v>
                </c:pt>
                <c:pt idx="97">
                  <c:v>0.48500000000000032</c:v>
                </c:pt>
                <c:pt idx="98">
                  <c:v>0.49000000000000032</c:v>
                </c:pt>
                <c:pt idx="99">
                  <c:v>0.49500000000000033</c:v>
                </c:pt>
                <c:pt idx="100">
                  <c:v>0.50000000000000033</c:v>
                </c:pt>
                <c:pt idx="101">
                  <c:v>0.50500000000000034</c:v>
                </c:pt>
                <c:pt idx="102">
                  <c:v>0.51000000000000034</c:v>
                </c:pt>
                <c:pt idx="103">
                  <c:v>0.51500000000000035</c:v>
                </c:pt>
                <c:pt idx="104">
                  <c:v>0.52000000000000035</c:v>
                </c:pt>
                <c:pt idx="105">
                  <c:v>0.52500000000000036</c:v>
                </c:pt>
                <c:pt idx="106">
                  <c:v>0.53000000000000036</c:v>
                </c:pt>
                <c:pt idx="107">
                  <c:v>0.53500000000000036</c:v>
                </c:pt>
                <c:pt idx="108">
                  <c:v>0.54000000000000037</c:v>
                </c:pt>
                <c:pt idx="109">
                  <c:v>0.54500000000000037</c:v>
                </c:pt>
                <c:pt idx="110">
                  <c:v>0.55000000000000038</c:v>
                </c:pt>
                <c:pt idx="111">
                  <c:v>0.55500000000000038</c:v>
                </c:pt>
                <c:pt idx="112">
                  <c:v>0.56000000000000039</c:v>
                </c:pt>
                <c:pt idx="113">
                  <c:v>0.56500000000000039</c:v>
                </c:pt>
                <c:pt idx="114">
                  <c:v>0.5700000000000004</c:v>
                </c:pt>
                <c:pt idx="115">
                  <c:v>0.5750000000000004</c:v>
                </c:pt>
                <c:pt idx="116">
                  <c:v>0.5800000000000004</c:v>
                </c:pt>
                <c:pt idx="117">
                  <c:v>0.58500000000000041</c:v>
                </c:pt>
                <c:pt idx="118">
                  <c:v>0.59000000000000041</c:v>
                </c:pt>
                <c:pt idx="119">
                  <c:v>0.59500000000000042</c:v>
                </c:pt>
                <c:pt idx="120">
                  <c:v>0.60000000000000042</c:v>
                </c:pt>
                <c:pt idx="121">
                  <c:v>0.60500000000000043</c:v>
                </c:pt>
                <c:pt idx="122">
                  <c:v>0.61000000000000043</c:v>
                </c:pt>
                <c:pt idx="123">
                  <c:v>0.61500000000000044</c:v>
                </c:pt>
                <c:pt idx="124">
                  <c:v>0.62000000000000044</c:v>
                </c:pt>
                <c:pt idx="125">
                  <c:v>0.62500000000000044</c:v>
                </c:pt>
                <c:pt idx="126">
                  <c:v>0.63000000000000045</c:v>
                </c:pt>
                <c:pt idx="127">
                  <c:v>0.63500000000000045</c:v>
                </c:pt>
                <c:pt idx="128">
                  <c:v>0.64000000000000046</c:v>
                </c:pt>
                <c:pt idx="129">
                  <c:v>0.64500000000000046</c:v>
                </c:pt>
                <c:pt idx="130">
                  <c:v>0.65000000000000047</c:v>
                </c:pt>
                <c:pt idx="131">
                  <c:v>0.65500000000000047</c:v>
                </c:pt>
                <c:pt idx="132">
                  <c:v>0.66000000000000048</c:v>
                </c:pt>
                <c:pt idx="133">
                  <c:v>0.66500000000000048</c:v>
                </c:pt>
                <c:pt idx="134">
                  <c:v>0.67000000000000048</c:v>
                </c:pt>
                <c:pt idx="135">
                  <c:v>0.67500000000000049</c:v>
                </c:pt>
                <c:pt idx="136">
                  <c:v>0.68000000000000049</c:v>
                </c:pt>
                <c:pt idx="137">
                  <c:v>0.6850000000000005</c:v>
                </c:pt>
                <c:pt idx="138">
                  <c:v>0.6900000000000005</c:v>
                </c:pt>
                <c:pt idx="139">
                  <c:v>0.69500000000000051</c:v>
                </c:pt>
                <c:pt idx="140">
                  <c:v>0.70000000000000051</c:v>
                </c:pt>
                <c:pt idx="141">
                  <c:v>0.70500000000000052</c:v>
                </c:pt>
                <c:pt idx="142">
                  <c:v>0.71000000000000052</c:v>
                </c:pt>
                <c:pt idx="143">
                  <c:v>0.71500000000000052</c:v>
                </c:pt>
                <c:pt idx="144">
                  <c:v>0.72000000000000053</c:v>
                </c:pt>
                <c:pt idx="145">
                  <c:v>0.72500000000000053</c:v>
                </c:pt>
                <c:pt idx="146">
                  <c:v>0.73000000000000054</c:v>
                </c:pt>
                <c:pt idx="147">
                  <c:v>0.73500000000000054</c:v>
                </c:pt>
                <c:pt idx="148">
                  <c:v>0.74000000000000055</c:v>
                </c:pt>
                <c:pt idx="149">
                  <c:v>0.74500000000000055</c:v>
                </c:pt>
                <c:pt idx="150">
                  <c:v>0.75000000000000056</c:v>
                </c:pt>
                <c:pt idx="151">
                  <c:v>0.75500000000000056</c:v>
                </c:pt>
                <c:pt idx="152">
                  <c:v>0.76000000000000056</c:v>
                </c:pt>
                <c:pt idx="153">
                  <c:v>0.76500000000000057</c:v>
                </c:pt>
                <c:pt idx="154">
                  <c:v>0.77000000000000057</c:v>
                </c:pt>
                <c:pt idx="155">
                  <c:v>0.77500000000000058</c:v>
                </c:pt>
                <c:pt idx="156">
                  <c:v>0.78000000000000058</c:v>
                </c:pt>
                <c:pt idx="157">
                  <c:v>0.78500000000000059</c:v>
                </c:pt>
                <c:pt idx="158">
                  <c:v>0.79000000000000059</c:v>
                </c:pt>
                <c:pt idx="159">
                  <c:v>0.7950000000000006</c:v>
                </c:pt>
                <c:pt idx="160">
                  <c:v>0.8000000000000006</c:v>
                </c:pt>
              </c:numCache>
            </c:numRef>
          </c:xVal>
          <c:yVal>
            <c:numRef>
              <c:f>'Ex10-2 Acceptance#'!$F$6:$F$166</c:f>
              <c:numCache>
                <c:formatCode>General</c:formatCode>
                <c:ptCount val="161"/>
                <c:pt idx="0">
                  <c:v>1</c:v>
                </c:pt>
                <c:pt idx="1">
                  <c:v>0.99999995694563748</c:v>
                </c:pt>
                <c:pt idx="2">
                  <c:v>0.99999932212159648</c:v>
                </c:pt>
                <c:pt idx="3">
                  <c:v>0.99999662318787275</c:v>
                </c:pt>
                <c:pt idx="4">
                  <c:v>0.999989499083904</c:v>
                </c:pt>
                <c:pt idx="5">
                  <c:v>0.99997477636184695</c:v>
                </c:pt>
                <c:pt idx="6">
                  <c:v>0.99994854255623644</c:v>
                </c:pt>
                <c:pt idx="7">
                  <c:v>0.9999062166510968</c:v>
                </c:pt>
                <c:pt idx="8">
                  <c:v>0.99984261670502406</c:v>
                </c:pt>
                <c:pt idx="9">
                  <c:v>0.9997520246942081</c:v>
                </c:pt>
                <c:pt idx="10">
                  <c:v>0.99962824863281252</c:v>
                </c:pt>
                <c:pt idx="11">
                  <c:v>0.99946468202957472</c:v>
                </c:pt>
                <c:pt idx="12">
                  <c:v>0.99925436073894403</c:v>
                </c:pt>
                <c:pt idx="13">
                  <c:v>0.99899001726451897</c:v>
                </c:pt>
                <c:pt idx="14">
                  <c:v>0.99866413257199649</c:v>
                </c:pt>
                <c:pt idx="15">
                  <c:v>0.99826898546829224</c:v>
                </c:pt>
                <c:pt idx="16">
                  <c:v>0.99779669960294393</c:v>
                </c:pt>
                <c:pt idx="17">
                  <c:v>0.99723928814735374</c:v>
                </c:pt>
                <c:pt idx="18">
                  <c:v>0.99658869620687651</c:v>
                </c:pt>
                <c:pt idx="19">
                  <c:v>0.99583684102021153</c:v>
                </c:pt>
                <c:pt idx="20">
                  <c:v>0.99497564999999999</c:v>
                </c:pt>
                <c:pt idx="21">
                  <c:v>0.99399709666798208</c:v>
                </c:pt>
                <c:pt idx="22">
                  <c:v>0.99289323453751654</c:v>
                </c:pt>
                <c:pt idx="23">
                  <c:v>0.9916562289957106</c:v>
                </c:pt>
                <c:pt idx="24">
                  <c:v>0.9902783872368639</c:v>
                </c:pt>
                <c:pt idx="25">
                  <c:v>0.98875218629837036</c:v>
                </c:pt>
                <c:pt idx="26">
                  <c:v>0.98707029924967649</c:v>
                </c:pt>
                <c:pt idx="27">
                  <c:v>0.9852256195843434</c:v>
                </c:pt>
                <c:pt idx="28">
                  <c:v>0.98321128386470402</c:v>
                </c:pt>
                <c:pt idx="29">
                  <c:v>0.98102069266806025</c:v>
                </c:pt>
                <c:pt idx="30">
                  <c:v>0.97864752988281256</c:v>
                </c:pt>
                <c:pt idx="31">
                  <c:v>0.97608578040235994</c:v>
                </c:pt>
                <c:pt idx="32">
                  <c:v>0.97332974626406399</c:v>
                </c:pt>
                <c:pt idx="33">
                  <c:v>0.97037406128001003</c:v>
                </c:pt>
                <c:pt idx="34">
                  <c:v>0.96721370420575647</c:v>
                </c:pt>
                <c:pt idx="35">
                  <c:v>0.96384401049270629</c:v>
                </c:pt>
                <c:pt idx="36">
                  <c:v>0.96026068266918396</c:v>
                </c:pt>
                <c:pt idx="37">
                  <c:v>0.95645979939475345</c:v>
                </c:pt>
                <c:pt idx="38">
                  <c:v>0.95243782323175652</c:v>
                </c:pt>
                <c:pt idx="39">
                  <c:v>0.94819160717750428</c:v>
                </c:pt>
                <c:pt idx="40">
                  <c:v>0.94371839999999996</c:v>
                </c:pt>
                <c:pt idx="41">
                  <c:v>0.93901585041952051</c:v>
                </c:pt>
                <c:pt idx="42">
                  <c:v>0.93408201017783643</c:v>
                </c:pt>
                <c:pt idx="43">
                  <c:v>0.92891533603629206</c:v>
                </c:pt>
                <c:pt idx="44">
                  <c:v>0.92351469074342396</c:v>
                </c:pt>
                <c:pt idx="45">
                  <c:v>0.91787934301223739</c:v>
                </c:pt>
                <c:pt idx="46">
                  <c:v>0.91200896654671637</c:v>
                </c:pt>
                <c:pt idx="47">
                  <c:v>0.90590363815658359</c:v>
                </c:pt>
                <c:pt idx="48">
                  <c:v>0.8995638349987839</c:v>
                </c:pt>
                <c:pt idx="49">
                  <c:v>0.89299043098360609</c:v>
                </c:pt>
                <c:pt idx="50">
                  <c:v>0.88618469238281239</c:v>
                </c:pt>
                <c:pt idx="51">
                  <c:v>0.8791482726765889</c:v>
                </c:pt>
                <c:pt idx="52">
                  <c:v>0.87188320667558383</c:v>
                </c:pt>
                <c:pt idx="53">
                  <c:v>0.86439190395374443</c:v>
                </c:pt>
                <c:pt idx="54">
                  <c:v>0.85667714162711628</c:v>
                </c:pt>
                <c:pt idx="55">
                  <c:v>0.84874205651321399</c:v>
                </c:pt>
                <c:pt idx="56">
                  <c:v>0.84059013670502369</c:v>
                </c:pt>
                <c:pt idx="57">
                  <c:v>0.83222521259314663</c:v>
                </c:pt>
                <c:pt idx="58">
                  <c:v>0.82365144736903617</c:v>
                </c:pt>
                <c:pt idx="59">
                  <c:v>0.81487332704174054</c:v>
                </c:pt>
                <c:pt idx="60">
                  <c:v>0.80589564999999963</c:v>
                </c:pt>
                <c:pt idx="61">
                  <c:v>0.79672351615100256</c:v>
                </c:pt>
                <c:pt idx="62">
                  <c:v>0.78736231566655623</c:v>
                </c:pt>
                <c:pt idx="63">
                  <c:v>0.77781771736686722</c:v>
                </c:pt>
                <c:pt idx="64">
                  <c:v>0.76809565677158376</c:v>
                </c:pt>
                <c:pt idx="65">
                  <c:v>0.75820232384719821</c:v>
                </c:pt>
                <c:pt idx="66">
                  <c:v>0.74814415047935623</c:v>
                </c:pt>
                <c:pt idx="67">
                  <c:v>0.7379277976980676</c:v>
                </c:pt>
                <c:pt idx="68">
                  <c:v>0.72756014268326363</c:v>
                </c:pt>
                <c:pt idx="69">
                  <c:v>0.71704826557759538</c:v>
                </c:pt>
                <c:pt idx="70">
                  <c:v>0.70639943613281209</c:v>
                </c:pt>
                <c:pt idx="71">
                  <c:v>0.69562110021551127</c:v>
                </c:pt>
                <c:pt idx="72">
                  <c:v>0.6847208661975035</c:v>
                </c:pt>
                <c:pt idx="73">
                  <c:v>0.67370649125547255</c:v>
                </c:pt>
                <c:pt idx="74">
                  <c:v>0.66258586760407612</c:v>
                </c:pt>
                <c:pt idx="75">
                  <c:v>0.65136700868606512</c:v>
                </c:pt>
                <c:pt idx="76">
                  <c:v>0.64005803534246353</c:v>
                </c:pt>
                <c:pt idx="77">
                  <c:v>0.6286671619852835</c:v>
                </c:pt>
                <c:pt idx="78">
                  <c:v>0.61720268279471591</c:v>
                </c:pt>
                <c:pt idx="79">
                  <c:v>0.60567295796217069</c:v>
                </c:pt>
                <c:pt idx="80">
                  <c:v>0.59408639999999957</c:v>
                </c:pt>
                <c:pt idx="81">
                  <c:v>0.58245146013817828</c:v>
                </c:pt>
                <c:pt idx="82">
                  <c:v>0.57077661482767583</c:v>
                </c:pt>
                <c:pt idx="83">
                  <c:v>0.55907035236968605</c:v>
                </c:pt>
                <c:pt idx="84">
                  <c:v>0.54734115968934338</c:v>
                </c:pt>
                <c:pt idx="85">
                  <c:v>0.53559750927200267</c:v>
                </c:pt>
                <c:pt idx="86">
                  <c:v>0.52384784627959591</c:v>
                </c:pt>
                <c:pt idx="87">
                  <c:v>0.51210057586404489</c:v>
                </c:pt>
                <c:pt idx="88">
                  <c:v>0.50036405069414336</c:v>
                </c:pt>
                <c:pt idx="89">
                  <c:v>0.48864655871177853</c:v>
                </c:pt>
                <c:pt idx="90">
                  <c:v>0.47695631113281184</c:v>
                </c:pt>
                <c:pt idx="91">
                  <c:v>0.46530143070737773</c:v>
                </c:pt>
                <c:pt idx="92">
                  <c:v>0.45368994025382336</c:v>
                </c:pt>
                <c:pt idx="93">
                  <c:v>0.44212975147994454</c:v>
                </c:pt>
                <c:pt idx="94">
                  <c:v>0.43062865410463586</c:v>
                </c:pt>
                <c:pt idx="95">
                  <c:v>0.41919430529251023</c:v>
                </c:pt>
                <c:pt idx="96">
                  <c:v>0.40783421941350328</c:v>
                </c:pt>
                <c:pt idx="97">
                  <c:v>0.39655575813891419</c:v>
                </c:pt>
                <c:pt idx="98">
                  <c:v>0.38536612088479577</c:v>
                </c:pt>
                <c:pt idx="99">
                  <c:v>0.37427233561304463</c:v>
                </c:pt>
                <c:pt idx="100">
                  <c:v>0.36328124999999928</c:v>
                </c:pt>
                <c:pt idx="101">
                  <c:v>0.35239952298179766</c:v>
                </c:pt>
                <c:pt idx="102">
                  <c:v>0.34163361668519576</c:v>
                </c:pt>
                <c:pt idx="103">
                  <c:v>0.33098978875199853</c:v>
                </c:pt>
                <c:pt idx="104">
                  <c:v>0.32047408506470321</c:v>
                </c:pt>
                <c:pt idx="105">
                  <c:v>0.31009233288040089</c:v>
                </c:pt>
                <c:pt idx="106">
                  <c:v>0.2998501343794357</c:v>
                </c:pt>
                <c:pt idx="107">
                  <c:v>0.28975286063476646</c:v>
                </c:pt>
                <c:pt idx="108">
                  <c:v>0.2798056460074233</c:v>
                </c:pt>
                <c:pt idx="109">
                  <c:v>0.27001338297290584</c:v>
                </c:pt>
                <c:pt idx="110">
                  <c:v>0.26038071738281182</c:v>
                </c:pt>
                <c:pt idx="111">
                  <c:v>0.250912044165438</c:v>
                </c:pt>
                <c:pt idx="112">
                  <c:v>0.24161150346854318</c:v>
                </c:pt>
                <c:pt idx="113">
                  <c:v>0.23248297724691055</c:v>
                </c:pt>
                <c:pt idx="114">
                  <c:v>0.2235300862967958</c:v>
                </c:pt>
                <c:pt idx="115">
                  <c:v>0.21475618773879934</c:v>
                </c:pt>
                <c:pt idx="116">
                  <c:v>0.20616437295014328</c:v>
                </c:pt>
                <c:pt idx="117">
                  <c:v>0.197757465946789</c:v>
                </c:pt>
                <c:pt idx="118">
                  <c:v>0.18953802221527588</c:v>
                </c:pt>
                <c:pt idx="119">
                  <c:v>0.18150832799361238</c:v>
                </c:pt>
                <c:pt idx="120">
                  <c:v>0.17367039999999934</c:v>
                </c:pt>
                <c:pt idx="121">
                  <c:v>0.1660259856076112</c:v>
                </c:pt>
                <c:pt idx="122">
                  <c:v>0.15857656346311583</c:v>
                </c:pt>
                <c:pt idx="123">
                  <c:v>0.15132334454605528</c:v>
                </c:pt>
                <c:pt idx="124">
                  <c:v>0.14426727366566333</c:v>
                </c:pt>
                <c:pt idx="125">
                  <c:v>0.13740903139114319</c:v>
                </c:pt>
                <c:pt idx="126">
                  <c:v>0.13074903641087593</c:v>
                </c:pt>
                <c:pt idx="127">
                  <c:v>0.12428744831548197</c:v>
                </c:pt>
                <c:pt idx="128">
                  <c:v>0.11802417079910348</c:v>
                </c:pt>
                <c:pt idx="129">
                  <c:v>0.11195885527272689</c:v>
                </c:pt>
                <c:pt idx="130">
                  <c:v>0.10609090488281199</c:v>
                </c:pt>
                <c:pt idx="131">
                  <c:v>0.10041947892794227</c:v>
                </c:pt>
                <c:pt idx="132">
                  <c:v>9.4943497665663512E-2</c:v>
                </c:pt>
                <c:pt idx="133">
                  <c:v>8.9661647501120392E-2</c:v>
                </c:pt>
                <c:pt idx="134">
                  <c:v>8.4572386548555964E-2</c:v>
                </c:pt>
                <c:pt idx="135">
                  <c:v>7.9673950556182371E-2</c:v>
                </c:pt>
                <c:pt idx="136">
                  <c:v>7.4964359184383517E-2</c:v>
                </c:pt>
                <c:pt idx="137">
                  <c:v>7.0441422626657674E-2</c:v>
                </c:pt>
                <c:pt idx="138">
                  <c:v>6.6102748562156102E-2</c:v>
                </c:pt>
                <c:pt idx="139">
                  <c:v>6.1945749428124246E-2</c:v>
                </c:pt>
                <c:pt idx="140">
                  <c:v>5.7967649999999607E-2</c:v>
                </c:pt>
                <c:pt idx="141">
                  <c:v>5.416549526636865E-2</c:v>
                </c:pt>
                <c:pt idx="142">
                  <c:v>5.0536158585436114E-2</c:v>
                </c:pt>
                <c:pt idx="143">
                  <c:v>4.7076350109105894E-2</c:v>
                </c:pt>
                <c:pt idx="144">
                  <c:v>4.3782625460223663E-2</c:v>
                </c:pt>
                <c:pt idx="145">
                  <c:v>4.0651394647979386E-2</c:v>
                </c:pt>
                <c:pt idx="146">
                  <c:v>3.7678931205916193E-2</c:v>
                </c:pt>
                <c:pt idx="147">
                  <c:v>3.4861381536441256E-2</c:v>
                </c:pt>
                <c:pt idx="148">
                  <c:v>3.2194774445183712E-2</c:v>
                </c:pt>
                <c:pt idx="149">
                  <c:v>2.9675030847991907E-2</c:v>
                </c:pt>
                <c:pt idx="150">
                  <c:v>2.729797363281225E-2</c:v>
                </c:pt>
                <c:pt idx="151">
                  <c:v>2.5059337658140373E-2</c:v>
                </c:pt>
                <c:pt idx="152">
                  <c:v>2.2954779869183768E-2</c:v>
                </c:pt>
                <c:pt idx="153">
                  <c:v>2.0979889512324136E-2</c:v>
                </c:pt>
                <c:pt idx="154">
                  <c:v>1.9130198427916294E-2</c:v>
                </c:pt>
                <c:pt idx="155">
                  <c:v>1.7401191400909222E-2</c:v>
                </c:pt>
                <c:pt idx="156">
                  <c:v>1.5788316548223817E-2</c:v>
                </c:pt>
                <c:pt idx="157">
                  <c:v>1.4286995721270125E-2</c:v>
                </c:pt>
                <c:pt idx="158">
                  <c:v>1.2892634901436337E-2</c:v>
                </c:pt>
                <c:pt idx="159">
                  <c:v>1.1600634565829843E-2</c:v>
                </c:pt>
                <c:pt idx="160">
                  <c:v>1.0406399999999861E-2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2FC-49EA-94CD-B30BB53D2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132480"/>
        <c:axId val="202151040"/>
      </c:scatterChart>
      <c:valAx>
        <c:axId val="202132480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/>
                  <a:t>Lot Defective</a:t>
                </a:r>
              </a:p>
            </c:rich>
          </c:tx>
          <c:layout>
            <c:manualLayout>
              <c:xMode val="edge"/>
              <c:yMode val="edge"/>
              <c:x val="0.4416824249638438"/>
              <c:y val="0.9023711282768927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202151040"/>
        <c:crosses val="autoZero"/>
        <c:crossBetween val="midCat"/>
        <c:majorUnit val="0.2"/>
        <c:minorUnit val="0.1"/>
      </c:valAx>
      <c:valAx>
        <c:axId val="20215104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 baseline="0"/>
                  <a:t>P acceptance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202132480"/>
        <c:crosses val="autoZero"/>
        <c:crossBetween val="midCat"/>
        <c:majorUnit val="0.2"/>
        <c:minorUnit val="0.1"/>
      </c:valAx>
      <c:spPr>
        <a:ln w="12700">
          <a:noFill/>
        </a:ln>
      </c:spPr>
    </c:plotArea>
    <c:legend>
      <c:legendPos val="r"/>
      <c:layout>
        <c:manualLayout>
          <c:xMode val="edge"/>
          <c:yMode val="edge"/>
          <c:x val="0.7676261402639355"/>
          <c:y val="7.4600267810447193E-2"/>
          <c:w val="0.14869583333333333"/>
          <c:h val="0.32638194444444441"/>
        </c:manualLayout>
      </c:layout>
      <c:overlay val="0"/>
      <c:txPr>
        <a:bodyPr/>
        <a:lstStyle/>
        <a:p>
          <a:pPr>
            <a:defRPr lang="ja-JP" sz="1400" b="1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29619780960902"/>
          <c:y val="3.7680902777777775E-2"/>
          <c:w val="0.76870949074074069"/>
          <c:h val="0.7595579861111111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'Ex10-3 Sample size'!$C$4</c:f>
              <c:strCache>
                <c:ptCount val="1"/>
                <c:pt idx="0">
                  <c:v>10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'Ex10-3 Sample size'!$B$6:$B$166</c:f>
              <c:numCache>
                <c:formatCode>General</c:formatCode>
                <c:ptCount val="16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  <c:pt idx="80">
                  <c:v>0.40000000000000024</c:v>
                </c:pt>
                <c:pt idx="81">
                  <c:v>0.40500000000000025</c:v>
                </c:pt>
                <c:pt idx="82">
                  <c:v>0.41000000000000025</c:v>
                </c:pt>
                <c:pt idx="83">
                  <c:v>0.41500000000000026</c:v>
                </c:pt>
                <c:pt idx="84">
                  <c:v>0.42000000000000026</c:v>
                </c:pt>
                <c:pt idx="85">
                  <c:v>0.42500000000000027</c:v>
                </c:pt>
                <c:pt idx="86">
                  <c:v>0.43000000000000027</c:v>
                </c:pt>
                <c:pt idx="87">
                  <c:v>0.43500000000000028</c:v>
                </c:pt>
                <c:pt idx="88">
                  <c:v>0.44000000000000028</c:v>
                </c:pt>
                <c:pt idx="89">
                  <c:v>0.44500000000000028</c:v>
                </c:pt>
                <c:pt idx="90">
                  <c:v>0.45000000000000029</c:v>
                </c:pt>
                <c:pt idx="91">
                  <c:v>0.45500000000000029</c:v>
                </c:pt>
                <c:pt idx="92">
                  <c:v>0.4600000000000003</c:v>
                </c:pt>
                <c:pt idx="93">
                  <c:v>0.4650000000000003</c:v>
                </c:pt>
                <c:pt idx="94">
                  <c:v>0.47000000000000031</c:v>
                </c:pt>
                <c:pt idx="95">
                  <c:v>0.47500000000000031</c:v>
                </c:pt>
                <c:pt idx="96">
                  <c:v>0.48000000000000032</c:v>
                </c:pt>
                <c:pt idx="97">
                  <c:v>0.48500000000000032</c:v>
                </c:pt>
                <c:pt idx="98">
                  <c:v>0.49000000000000032</c:v>
                </c:pt>
                <c:pt idx="99">
                  <c:v>0.49500000000000033</c:v>
                </c:pt>
                <c:pt idx="100">
                  <c:v>0.50000000000000033</c:v>
                </c:pt>
                <c:pt idx="101">
                  <c:v>0.50500000000000034</c:v>
                </c:pt>
                <c:pt idx="102">
                  <c:v>0.51000000000000034</c:v>
                </c:pt>
                <c:pt idx="103">
                  <c:v>0.51500000000000035</c:v>
                </c:pt>
                <c:pt idx="104">
                  <c:v>0.52000000000000035</c:v>
                </c:pt>
                <c:pt idx="105">
                  <c:v>0.52500000000000036</c:v>
                </c:pt>
                <c:pt idx="106">
                  <c:v>0.53000000000000036</c:v>
                </c:pt>
                <c:pt idx="107">
                  <c:v>0.53500000000000036</c:v>
                </c:pt>
                <c:pt idx="108">
                  <c:v>0.54000000000000037</c:v>
                </c:pt>
                <c:pt idx="109">
                  <c:v>0.54500000000000037</c:v>
                </c:pt>
                <c:pt idx="110">
                  <c:v>0.55000000000000038</c:v>
                </c:pt>
                <c:pt idx="111">
                  <c:v>0.55500000000000038</c:v>
                </c:pt>
                <c:pt idx="112">
                  <c:v>0.56000000000000039</c:v>
                </c:pt>
                <c:pt idx="113">
                  <c:v>0.56500000000000039</c:v>
                </c:pt>
                <c:pt idx="114">
                  <c:v>0.5700000000000004</c:v>
                </c:pt>
                <c:pt idx="115">
                  <c:v>0.5750000000000004</c:v>
                </c:pt>
                <c:pt idx="116">
                  <c:v>0.5800000000000004</c:v>
                </c:pt>
                <c:pt idx="117">
                  <c:v>0.58500000000000041</c:v>
                </c:pt>
                <c:pt idx="118">
                  <c:v>0.59000000000000041</c:v>
                </c:pt>
                <c:pt idx="119">
                  <c:v>0.59500000000000042</c:v>
                </c:pt>
                <c:pt idx="120">
                  <c:v>0.60000000000000042</c:v>
                </c:pt>
                <c:pt idx="121">
                  <c:v>0.60500000000000043</c:v>
                </c:pt>
                <c:pt idx="122">
                  <c:v>0.61000000000000043</c:v>
                </c:pt>
                <c:pt idx="123">
                  <c:v>0.61500000000000044</c:v>
                </c:pt>
                <c:pt idx="124">
                  <c:v>0.62000000000000044</c:v>
                </c:pt>
                <c:pt idx="125">
                  <c:v>0.62500000000000044</c:v>
                </c:pt>
                <c:pt idx="126">
                  <c:v>0.63000000000000045</c:v>
                </c:pt>
                <c:pt idx="127">
                  <c:v>0.63500000000000045</c:v>
                </c:pt>
                <c:pt idx="128">
                  <c:v>0.64000000000000046</c:v>
                </c:pt>
                <c:pt idx="129">
                  <c:v>0.64500000000000046</c:v>
                </c:pt>
                <c:pt idx="130">
                  <c:v>0.65000000000000047</c:v>
                </c:pt>
                <c:pt idx="131">
                  <c:v>0.65500000000000047</c:v>
                </c:pt>
                <c:pt idx="132">
                  <c:v>0.66000000000000048</c:v>
                </c:pt>
                <c:pt idx="133">
                  <c:v>0.66500000000000048</c:v>
                </c:pt>
                <c:pt idx="134">
                  <c:v>0.67000000000000048</c:v>
                </c:pt>
                <c:pt idx="135">
                  <c:v>0.67500000000000049</c:v>
                </c:pt>
                <c:pt idx="136">
                  <c:v>0.68000000000000049</c:v>
                </c:pt>
                <c:pt idx="137">
                  <c:v>0.6850000000000005</c:v>
                </c:pt>
                <c:pt idx="138">
                  <c:v>0.6900000000000005</c:v>
                </c:pt>
                <c:pt idx="139">
                  <c:v>0.69500000000000051</c:v>
                </c:pt>
                <c:pt idx="140">
                  <c:v>0.70000000000000051</c:v>
                </c:pt>
                <c:pt idx="141">
                  <c:v>0.70500000000000052</c:v>
                </c:pt>
                <c:pt idx="142">
                  <c:v>0.71000000000000052</c:v>
                </c:pt>
                <c:pt idx="143">
                  <c:v>0.71500000000000052</c:v>
                </c:pt>
                <c:pt idx="144">
                  <c:v>0.72000000000000053</c:v>
                </c:pt>
                <c:pt idx="145">
                  <c:v>0.72500000000000053</c:v>
                </c:pt>
                <c:pt idx="146">
                  <c:v>0.73000000000000054</c:v>
                </c:pt>
                <c:pt idx="147">
                  <c:v>0.73500000000000054</c:v>
                </c:pt>
                <c:pt idx="148">
                  <c:v>0.74000000000000055</c:v>
                </c:pt>
                <c:pt idx="149">
                  <c:v>0.74500000000000055</c:v>
                </c:pt>
                <c:pt idx="150">
                  <c:v>0.75000000000000056</c:v>
                </c:pt>
                <c:pt idx="151">
                  <c:v>0.75500000000000056</c:v>
                </c:pt>
                <c:pt idx="152">
                  <c:v>0.76000000000000056</c:v>
                </c:pt>
                <c:pt idx="153">
                  <c:v>0.76500000000000057</c:v>
                </c:pt>
                <c:pt idx="154">
                  <c:v>0.77000000000000057</c:v>
                </c:pt>
                <c:pt idx="155">
                  <c:v>0.77500000000000058</c:v>
                </c:pt>
                <c:pt idx="156">
                  <c:v>0.78000000000000058</c:v>
                </c:pt>
                <c:pt idx="157">
                  <c:v>0.78500000000000059</c:v>
                </c:pt>
                <c:pt idx="158">
                  <c:v>0.79000000000000059</c:v>
                </c:pt>
                <c:pt idx="159">
                  <c:v>0.7950000000000006</c:v>
                </c:pt>
                <c:pt idx="160">
                  <c:v>0.8000000000000006</c:v>
                </c:pt>
              </c:numCache>
            </c:numRef>
          </c:xVal>
          <c:yVal>
            <c:numRef>
              <c:f>'Ex10-3 Sample size'!$C$6:$C$166</c:f>
              <c:numCache>
                <c:formatCode>General</c:formatCode>
                <c:ptCount val="161"/>
                <c:pt idx="0">
                  <c:v>1</c:v>
                </c:pt>
                <c:pt idx="1">
                  <c:v>0.9999853890576722</c:v>
                </c:pt>
                <c:pt idx="2">
                  <c:v>0.9998861508820942</c:v>
                </c:pt>
                <c:pt idx="3">
                  <c:v>0.99962576919017687</c:v>
                </c:pt>
                <c:pt idx="4">
                  <c:v>0.99913609372004908</c:v>
                </c:pt>
                <c:pt idx="5">
                  <c:v>0.99835682997711528</c:v>
                </c:pt>
                <c:pt idx="6">
                  <c:v>0.99723505054852457</c:v>
                </c:pt>
                <c:pt idx="7">
                  <c:v>0.99572472732813133</c:v>
                </c:pt>
                <c:pt idx="8">
                  <c:v>0.99378628400812907</c:v>
                </c:pt>
                <c:pt idx="9">
                  <c:v>0.99138616820744563</c:v>
                </c:pt>
                <c:pt idx="10">
                  <c:v>0.98849644262070313</c:v>
                </c:pt>
                <c:pt idx="11">
                  <c:v>0.98509439458507786</c:v>
                </c:pt>
                <c:pt idx="12">
                  <c:v>0.98116216347572482</c:v>
                </c:pt>
                <c:pt idx="13">
                  <c:v>0.97668638535358776</c:v>
                </c:pt>
                <c:pt idx="14">
                  <c:v>0.9716578543023755</c:v>
                </c:pt>
                <c:pt idx="15">
                  <c:v>0.9660711999042666</c:v>
                </c:pt>
                <c:pt idx="16">
                  <c:v>0.95992458031649508</c:v>
                </c:pt>
                <c:pt idx="17">
                  <c:v>0.95321939042338621</c:v>
                </c:pt>
                <c:pt idx="18">
                  <c:v>0.9459599845506399</c:v>
                </c:pt>
                <c:pt idx="19">
                  <c:v>0.93815341324070967</c:v>
                </c:pt>
                <c:pt idx="20">
                  <c:v>0.92980917360000004</c:v>
                </c:pt>
                <c:pt idx="21">
                  <c:v>0.92093897274029834</c:v>
                </c:pt>
                <c:pt idx="22">
                  <c:v>0.91155650384837394</c:v>
                </c:pt>
                <c:pt idx="23">
                  <c:v>0.90167723442902514</c:v>
                </c:pt>
                <c:pt idx="24">
                  <c:v>0.89131820627802449</c:v>
                </c:pt>
                <c:pt idx="25">
                  <c:v>0.88049784675240506</c:v>
                </c:pt>
                <c:pt idx="26">
                  <c:v>0.86923579091636705</c:v>
                </c:pt>
                <c:pt idx="27">
                  <c:v>0.85755271415173218</c:v>
                </c:pt>
                <c:pt idx="28">
                  <c:v>0.84547017483236819</c:v>
                </c:pt>
                <c:pt idx="29">
                  <c:v>0.83301046667232492</c:v>
                </c:pt>
                <c:pt idx="30">
                  <c:v>0.82019648036757808</c:v>
                </c:pt>
                <c:pt idx="31">
                  <c:v>0.80705157416127138</c:v>
                </c:pt>
                <c:pt idx="32">
                  <c:v>0.79359945297217172</c:v>
                </c:pt>
                <c:pt idx="33">
                  <c:v>0.77986405573571937</c:v>
                </c:pt>
                <c:pt idx="34">
                  <c:v>0.76586945061655931</c:v>
                </c:pt>
                <c:pt idx="35">
                  <c:v>0.75163973776078818</c:v>
                </c:pt>
                <c:pt idx="36">
                  <c:v>0.7371989592653303</c:v>
                </c:pt>
                <c:pt idx="37">
                  <c:v>0.72257101605089724</c:v>
                </c:pt>
                <c:pt idx="38">
                  <c:v>0.70777959133384893</c:v>
                </c:pt>
                <c:pt idx="39">
                  <c:v>0.69284808040100332</c:v>
                </c:pt>
                <c:pt idx="40">
                  <c:v>0.67779952639999985</c:v>
                </c:pt>
                <c:pt idx="41">
                  <c:v>0.66265656186624478</c:v>
                </c:pt>
                <c:pt idx="42">
                  <c:v>0.6474413557157237</c:v>
                </c:pt>
                <c:pt idx="43">
                  <c:v>0.632175565441087</c:v>
                </c:pt>
                <c:pt idx="44">
                  <c:v>0.61688029425637481</c:v>
                </c:pt>
                <c:pt idx="45">
                  <c:v>0.60157605294357608</c:v>
                </c:pt>
                <c:pt idx="46">
                  <c:v>0.58628272616188148</c:v>
                </c:pt>
                <c:pt idx="47">
                  <c:v>0.57101954298802793</c:v>
                </c:pt>
                <c:pt idx="48">
                  <c:v>0.55580505146351655</c:v>
                </c:pt>
                <c:pt idx="49">
                  <c:v>0.54065709693172848</c:v>
                </c:pt>
                <c:pt idx="50">
                  <c:v>0.52559280395507768</c:v>
                </c:pt>
                <c:pt idx="51">
                  <c:v>0.51062856160929138</c:v>
                </c:pt>
                <c:pt idx="52">
                  <c:v>0.49578001195875354</c:v>
                </c:pt>
                <c:pt idx="53">
                  <c:v>0.48106204152352383</c:v>
                </c:pt>
                <c:pt idx="54">
                  <c:v>0.46648877555521184</c:v>
                </c:pt>
                <c:pt idx="55">
                  <c:v>0.45207357494530021</c:v>
                </c:pt>
                <c:pt idx="56">
                  <c:v>0.43782903559580771</c:v>
                </c:pt>
                <c:pt idx="57">
                  <c:v>0.4237669900883333</c:v>
                </c:pt>
                <c:pt idx="58">
                  <c:v>0.40989851149355877</c:v>
                </c:pt>
                <c:pt idx="59">
                  <c:v>0.39623391916917811</c:v>
                </c:pt>
                <c:pt idx="60">
                  <c:v>0.38278278639999941</c:v>
                </c:pt>
                <c:pt idx="61">
                  <c:v>0.36955394973960859</c:v>
                </c:pt>
                <c:pt idx="62">
                  <c:v>0.35655551991849926</c:v>
                </c:pt>
                <c:pt idx="63">
                  <c:v>0.3437948941889783</c:v>
                </c:pt>
                <c:pt idx="64">
                  <c:v>0.33127876998242178</c:v>
                </c:pt>
                <c:pt idx="65">
                  <c:v>0.31901315975961303</c:v>
                </c:pt>
                <c:pt idx="66">
                  <c:v>0.30700340693992251</c:v>
                </c:pt>
                <c:pt idx="67">
                  <c:v>0.29525420280001086</c:v>
                </c:pt>
                <c:pt idx="68">
                  <c:v>0.28376960423752301</c:v>
                </c:pt>
                <c:pt idx="69">
                  <c:v>0.2725530522999246</c:v>
                </c:pt>
                <c:pt idx="70">
                  <c:v>0.26160739138320271</c:v>
                </c:pt>
                <c:pt idx="71">
                  <c:v>0.25093488900959504</c:v>
                </c:pt>
                <c:pt idx="72">
                  <c:v>0.2405372560978577</c:v>
                </c:pt>
                <c:pt idx="73">
                  <c:v>0.23041566764380603</c:v>
                </c:pt>
                <c:pt idx="74">
                  <c:v>0.22057078373298294</c:v>
                </c:pt>
                <c:pt idx="75">
                  <c:v>0.2110027708113188</c:v>
                </c:pt>
                <c:pt idx="76">
                  <c:v>0.20171132314354984</c:v>
                </c:pt>
                <c:pt idx="77">
                  <c:v>0.19269568439295504</c:v>
                </c:pt>
                <c:pt idx="78">
                  <c:v>0.18395466925967052</c:v>
                </c:pt>
                <c:pt idx="79">
                  <c:v>0.17548668511842092</c:v>
                </c:pt>
                <c:pt idx="80">
                  <c:v>0.16728975359999962</c:v>
                </c:pt>
                <c:pt idx="81">
                  <c:v>0.15936153206421139</c:v>
                </c:pt>
                <c:pt idx="82">
                  <c:v>0.15169933491527987</c:v>
                </c:pt>
                <c:pt idx="83">
                  <c:v>0.14430015471390678</c:v>
                </c:pt>
                <c:pt idx="84">
                  <c:v>0.13716068304326351</c:v>
                </c:pt>
                <c:pt idx="85">
                  <c:v>0.13027733108918768</c:v>
                </c:pt>
                <c:pt idx="86">
                  <c:v>0.12364624989776045</c:v>
                </c:pt>
                <c:pt idx="87">
                  <c:v>0.11726335027624463</c:v>
                </c:pt>
                <c:pt idx="88">
                  <c:v>0.11112432230608105</c:v>
                </c:pt>
                <c:pt idx="89">
                  <c:v>0.10522465443926404</c:v>
                </c:pt>
                <c:pt idx="90">
                  <c:v>9.9559652151952768E-2</c:v>
                </c:pt>
                <c:pt idx="91">
                  <c:v>9.4124456131622028E-2</c:v>
                </c:pt>
                <c:pt idx="92">
                  <c:v>8.8914059976415577E-2</c:v>
                </c:pt>
                <c:pt idx="93">
                  <c:v>8.3923327387641536E-2</c:v>
                </c:pt>
                <c:pt idx="94">
                  <c:v>7.9147008838538313E-2</c:v>
                </c:pt>
                <c:pt idx="95">
                  <c:v>7.4579757704547223E-2</c:v>
                </c:pt>
                <c:pt idx="96">
                  <c:v>7.0216145842355304E-2</c:v>
                </c:pt>
                <c:pt idx="97">
                  <c:v>6.605067860691391E-2</c:v>
                </c:pt>
                <c:pt idx="98">
                  <c:v>6.2077809297508876E-2</c:v>
                </c:pt>
                <c:pt idx="99">
                  <c:v>5.8291953025741958E-2</c:v>
                </c:pt>
                <c:pt idx="100">
                  <c:v>5.4687499999999778E-2</c:v>
                </c:pt>
                <c:pt idx="101">
                  <c:v>5.1258828222617001E-2</c:v>
                </c:pt>
                <c:pt idx="102">
                  <c:v>4.800031559750869E-2</c:v>
                </c:pt>
                <c:pt idx="103">
                  <c:v>4.4906351447531287E-2</c:v>
                </c:pt>
                <c:pt idx="104">
                  <c:v>4.1971347442252942E-2</c:v>
                </c:pt>
                <c:pt idx="105">
                  <c:v>3.9189747938159374E-2</c:v>
                </c:pt>
                <c:pt idx="106">
                  <c:v>3.6556039734601746E-2</c:v>
                </c:pt>
                <c:pt idx="107">
                  <c:v>3.4064761250003552E-2</c:v>
                </c:pt>
                <c:pt idx="108">
                  <c:v>3.1710511123986901E-2</c:v>
                </c:pt>
                <c:pt idx="109">
                  <c:v>2.9487956252161066E-2</c:v>
                </c:pt>
                <c:pt idx="110">
                  <c:v>2.7391839261327971E-2</c:v>
                </c:pt>
                <c:pt idx="111">
                  <c:v>2.5416985433815913E-2</c:v>
                </c:pt>
                <c:pt idx="112">
                  <c:v>2.3558309090542077E-2</c:v>
                </c:pt>
                <c:pt idx="113">
                  <c:v>2.18108194432373E-2</c:v>
                </c:pt>
                <c:pt idx="114">
                  <c:v>2.0169625927039261E-2</c:v>
                </c:pt>
                <c:pt idx="115">
                  <c:v>1.8629943025375625E-2</c:v>
                </c:pt>
                <c:pt idx="116">
                  <c:v>1.7187094599718133E-2</c:v>
                </c:pt>
                <c:pt idx="117">
                  <c:v>1.5836517737392846E-2</c:v>
                </c:pt>
                <c:pt idx="118">
                  <c:v>1.4573766131182391E-2</c:v>
                </c:pt>
                <c:pt idx="119">
                  <c:v>1.3394513004954756E-2</c:v>
                </c:pt>
                <c:pt idx="120">
                  <c:v>1.2294553599999907E-2</c:v>
                </c:pt>
                <c:pt idx="121">
                  <c:v>1.1269807237153073E-2</c:v>
                </c:pt>
                <c:pt idx="122">
                  <c:v>1.0316318970132679E-2</c:v>
                </c:pt>
                <c:pt idx="123">
                  <c:v>9.4302608458220524E-3</c:v>
                </c:pt>
                <c:pt idx="124">
                  <c:v>8.6079327874798474E-3</c:v>
                </c:pt>
                <c:pt idx="125">
                  <c:v>7.845763117074897E-3</c:v>
                </c:pt>
                <c:pt idx="126">
                  <c:v>7.1403087331087037E-3</c:v>
                </c:pt>
                <c:pt idx="127">
                  <c:v>6.4882549604138827E-3</c:v>
                </c:pt>
                <c:pt idx="128">
                  <c:v>5.8864150885013433E-3</c:v>
                </c:pt>
                <c:pt idx="129">
                  <c:v>5.3317296150735905E-3</c:v>
                </c:pt>
                <c:pt idx="130">
                  <c:v>4.8212652113280791E-3</c:v>
                </c:pt>
                <c:pt idx="131">
                  <c:v>4.3522134256435653E-3</c:v>
                </c:pt>
                <c:pt idx="132">
                  <c:v>3.9218891421763588E-3</c:v>
                </c:pt>
                <c:pt idx="133">
                  <c:v>3.5277288107919348E-3</c:v>
                </c:pt>
                <c:pt idx="134">
                  <c:v>3.1672884646234264E-3</c:v>
                </c:pt>
                <c:pt idx="135">
                  <c:v>2.8382415413821869E-3</c:v>
                </c:pt>
                <c:pt idx="136">
                  <c:v>2.5383765243487564E-3</c:v>
                </c:pt>
                <c:pt idx="137">
                  <c:v>2.2655944187462743E-3</c:v>
                </c:pt>
                <c:pt idx="138">
                  <c:v>2.0179060789438856E-3</c:v>
                </c:pt>
                <c:pt idx="139">
                  <c:v>1.793429401656454E-3</c:v>
                </c:pt>
                <c:pt idx="140">
                  <c:v>1.5903863999999802E-3</c:v>
                </c:pt>
                <c:pt idx="141">
                  <c:v>1.4071001729308579E-3</c:v>
                </c:pt>
                <c:pt idx="142">
                  <c:v>1.2419917842430347E-3</c:v>
                </c:pt>
                <c:pt idx="143">
                  <c:v>1.0935770649209324E-3</c:v>
                </c:pt>
                <c:pt idx="144">
                  <c:v>9.6046335224969908E-4</c:v>
                </c:pt>
                <c:pt idx="145">
                  <c:v>8.4134617866858219E-4</c:v>
                </c:pt>
                <c:pt idx="146">
                  <c:v>7.3500592291960299E-4</c:v>
                </c:pt>
                <c:pt idx="147">
                  <c:v>6.40304435593488E-4</c:v>
                </c:pt>
                <c:pt idx="148">
                  <c:v>5.5618165070912666E-4</c:v>
                </c:pt>
                <c:pt idx="149">
                  <c:v>4.8165219448308453E-4</c:v>
                </c:pt>
                <c:pt idx="150">
                  <c:v>4.1580200195311812E-4</c:v>
                </c:pt>
                <c:pt idx="151">
                  <c:v>3.5778495161550806E-4</c:v>
                </c:pt>
                <c:pt idx="152">
                  <c:v>3.0681952772161012E-4</c:v>
                </c:pt>
                <c:pt idx="153">
                  <c:v>2.6218551935561457E-4</c:v>
                </c:pt>
                <c:pt idx="154">
                  <c:v>2.2322076488437041E-4</c:v>
                </c:pt>
                <c:pt idx="155">
                  <c:v>1.8931794983253168E-4</c:v>
                </c:pt>
                <c:pt idx="156">
                  <c:v>1.5992146569355001E-4</c:v>
                </c:pt>
                <c:pt idx="157">
                  <c:v>1.3452433664033503E-4</c:v>
                </c:pt>
                <c:pt idx="158">
                  <c:v>1.1266522055017034E-4</c:v>
                </c:pt>
                <c:pt idx="159">
                  <c:v>9.3925490207809965E-5</c:v>
                </c:pt>
                <c:pt idx="160">
                  <c:v>7.7926399999998509E-5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C8-4AA0-B4C0-73A4A921707F}"/>
            </c:ext>
          </c:extLst>
        </c:ser>
        <c:ser>
          <c:idx val="0"/>
          <c:order val="1"/>
          <c:tx>
            <c:strRef>
              <c:f>'Ex10-3 Sample size'!$D$4</c:f>
              <c:strCache>
                <c:ptCount val="1"/>
                <c:pt idx="0">
                  <c:v>15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'Ex10-3 Sample size'!$B$7:$B$166</c:f>
              <c:numCache>
                <c:formatCode>General</c:formatCode>
                <c:ptCount val="160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  <c:pt idx="5">
                  <c:v>3.0000000000000002E-2</c:v>
                </c:pt>
                <c:pt idx="6">
                  <c:v>3.5000000000000003E-2</c:v>
                </c:pt>
                <c:pt idx="7">
                  <c:v>0.04</c:v>
                </c:pt>
                <c:pt idx="8">
                  <c:v>4.4999999999999998E-2</c:v>
                </c:pt>
                <c:pt idx="9">
                  <c:v>4.9999999999999996E-2</c:v>
                </c:pt>
                <c:pt idx="10">
                  <c:v>5.4999999999999993E-2</c:v>
                </c:pt>
                <c:pt idx="11">
                  <c:v>5.9999999999999991E-2</c:v>
                </c:pt>
                <c:pt idx="12">
                  <c:v>6.4999999999999988E-2</c:v>
                </c:pt>
                <c:pt idx="13">
                  <c:v>6.9999999999999993E-2</c:v>
                </c:pt>
                <c:pt idx="14">
                  <c:v>7.4999999999999997E-2</c:v>
                </c:pt>
                <c:pt idx="15">
                  <c:v>0.08</c:v>
                </c:pt>
                <c:pt idx="16">
                  <c:v>8.5000000000000006E-2</c:v>
                </c:pt>
                <c:pt idx="17">
                  <c:v>9.0000000000000011E-2</c:v>
                </c:pt>
                <c:pt idx="18">
                  <c:v>9.5000000000000015E-2</c:v>
                </c:pt>
                <c:pt idx="19">
                  <c:v>0.10000000000000002</c:v>
                </c:pt>
                <c:pt idx="20">
                  <c:v>0.10500000000000002</c:v>
                </c:pt>
                <c:pt idx="21">
                  <c:v>0.11000000000000003</c:v>
                </c:pt>
                <c:pt idx="22">
                  <c:v>0.11500000000000003</c:v>
                </c:pt>
                <c:pt idx="23">
                  <c:v>0.12000000000000004</c:v>
                </c:pt>
                <c:pt idx="24">
                  <c:v>0.12500000000000003</c:v>
                </c:pt>
                <c:pt idx="25">
                  <c:v>0.13000000000000003</c:v>
                </c:pt>
                <c:pt idx="26">
                  <c:v>0.13500000000000004</c:v>
                </c:pt>
                <c:pt idx="27">
                  <c:v>0.14000000000000004</c:v>
                </c:pt>
                <c:pt idx="28">
                  <c:v>0.14500000000000005</c:v>
                </c:pt>
                <c:pt idx="29">
                  <c:v>0.15000000000000005</c:v>
                </c:pt>
                <c:pt idx="30">
                  <c:v>0.15500000000000005</c:v>
                </c:pt>
                <c:pt idx="31">
                  <c:v>0.16000000000000006</c:v>
                </c:pt>
                <c:pt idx="32">
                  <c:v>0.16500000000000006</c:v>
                </c:pt>
                <c:pt idx="33">
                  <c:v>0.17000000000000007</c:v>
                </c:pt>
                <c:pt idx="34">
                  <c:v>0.17500000000000007</c:v>
                </c:pt>
                <c:pt idx="35">
                  <c:v>0.18000000000000008</c:v>
                </c:pt>
                <c:pt idx="36">
                  <c:v>0.18500000000000008</c:v>
                </c:pt>
                <c:pt idx="37">
                  <c:v>0.19000000000000009</c:v>
                </c:pt>
                <c:pt idx="38">
                  <c:v>0.19500000000000009</c:v>
                </c:pt>
                <c:pt idx="39">
                  <c:v>0.20000000000000009</c:v>
                </c:pt>
                <c:pt idx="40">
                  <c:v>0.2050000000000001</c:v>
                </c:pt>
                <c:pt idx="41">
                  <c:v>0.2100000000000001</c:v>
                </c:pt>
                <c:pt idx="42">
                  <c:v>0.21500000000000011</c:v>
                </c:pt>
                <c:pt idx="43">
                  <c:v>0.22000000000000011</c:v>
                </c:pt>
                <c:pt idx="44">
                  <c:v>0.22500000000000012</c:v>
                </c:pt>
                <c:pt idx="45">
                  <c:v>0.23000000000000012</c:v>
                </c:pt>
                <c:pt idx="46">
                  <c:v>0.23500000000000013</c:v>
                </c:pt>
                <c:pt idx="47">
                  <c:v>0.24000000000000013</c:v>
                </c:pt>
                <c:pt idx="48">
                  <c:v>0.24500000000000013</c:v>
                </c:pt>
                <c:pt idx="49">
                  <c:v>0.25000000000000011</c:v>
                </c:pt>
                <c:pt idx="50">
                  <c:v>0.25500000000000012</c:v>
                </c:pt>
                <c:pt idx="51">
                  <c:v>0.26000000000000012</c:v>
                </c:pt>
                <c:pt idx="52">
                  <c:v>0.26500000000000012</c:v>
                </c:pt>
                <c:pt idx="53">
                  <c:v>0.27000000000000013</c:v>
                </c:pt>
                <c:pt idx="54">
                  <c:v>0.27500000000000013</c:v>
                </c:pt>
                <c:pt idx="55">
                  <c:v>0.28000000000000014</c:v>
                </c:pt>
                <c:pt idx="56">
                  <c:v>0.28500000000000014</c:v>
                </c:pt>
                <c:pt idx="57">
                  <c:v>0.29000000000000015</c:v>
                </c:pt>
                <c:pt idx="58">
                  <c:v>0.29500000000000015</c:v>
                </c:pt>
                <c:pt idx="59">
                  <c:v>0.30000000000000016</c:v>
                </c:pt>
                <c:pt idx="60">
                  <c:v>0.30500000000000016</c:v>
                </c:pt>
                <c:pt idx="61">
                  <c:v>0.31000000000000016</c:v>
                </c:pt>
                <c:pt idx="62">
                  <c:v>0.31500000000000017</c:v>
                </c:pt>
                <c:pt idx="63">
                  <c:v>0.32000000000000017</c:v>
                </c:pt>
                <c:pt idx="64">
                  <c:v>0.32500000000000018</c:v>
                </c:pt>
                <c:pt idx="65">
                  <c:v>0.33000000000000018</c:v>
                </c:pt>
                <c:pt idx="66">
                  <c:v>0.33500000000000019</c:v>
                </c:pt>
                <c:pt idx="67">
                  <c:v>0.34000000000000019</c:v>
                </c:pt>
                <c:pt idx="68">
                  <c:v>0.3450000000000002</c:v>
                </c:pt>
                <c:pt idx="69">
                  <c:v>0.3500000000000002</c:v>
                </c:pt>
                <c:pt idx="70">
                  <c:v>0.3550000000000002</c:v>
                </c:pt>
                <c:pt idx="71">
                  <c:v>0.36000000000000021</c:v>
                </c:pt>
                <c:pt idx="72">
                  <c:v>0.36500000000000021</c:v>
                </c:pt>
                <c:pt idx="73">
                  <c:v>0.37000000000000022</c:v>
                </c:pt>
                <c:pt idx="74">
                  <c:v>0.37500000000000022</c:v>
                </c:pt>
                <c:pt idx="75">
                  <c:v>0.38000000000000023</c:v>
                </c:pt>
                <c:pt idx="76">
                  <c:v>0.38500000000000023</c:v>
                </c:pt>
                <c:pt idx="77">
                  <c:v>0.39000000000000024</c:v>
                </c:pt>
                <c:pt idx="78">
                  <c:v>0.39500000000000024</c:v>
                </c:pt>
                <c:pt idx="79">
                  <c:v>0.40000000000000024</c:v>
                </c:pt>
                <c:pt idx="80">
                  <c:v>0.40500000000000025</c:v>
                </c:pt>
                <c:pt idx="81">
                  <c:v>0.41000000000000025</c:v>
                </c:pt>
                <c:pt idx="82">
                  <c:v>0.41500000000000026</c:v>
                </c:pt>
                <c:pt idx="83">
                  <c:v>0.42000000000000026</c:v>
                </c:pt>
                <c:pt idx="84">
                  <c:v>0.42500000000000027</c:v>
                </c:pt>
                <c:pt idx="85">
                  <c:v>0.43000000000000027</c:v>
                </c:pt>
                <c:pt idx="86">
                  <c:v>0.43500000000000028</c:v>
                </c:pt>
                <c:pt idx="87">
                  <c:v>0.44000000000000028</c:v>
                </c:pt>
                <c:pt idx="88">
                  <c:v>0.44500000000000028</c:v>
                </c:pt>
                <c:pt idx="89">
                  <c:v>0.45000000000000029</c:v>
                </c:pt>
                <c:pt idx="90">
                  <c:v>0.45500000000000029</c:v>
                </c:pt>
                <c:pt idx="91">
                  <c:v>0.4600000000000003</c:v>
                </c:pt>
                <c:pt idx="92">
                  <c:v>0.4650000000000003</c:v>
                </c:pt>
                <c:pt idx="93">
                  <c:v>0.47000000000000031</c:v>
                </c:pt>
                <c:pt idx="94">
                  <c:v>0.47500000000000031</c:v>
                </c:pt>
                <c:pt idx="95">
                  <c:v>0.48000000000000032</c:v>
                </c:pt>
                <c:pt idx="96">
                  <c:v>0.48500000000000032</c:v>
                </c:pt>
                <c:pt idx="97">
                  <c:v>0.49000000000000032</c:v>
                </c:pt>
                <c:pt idx="98">
                  <c:v>0.49500000000000033</c:v>
                </c:pt>
                <c:pt idx="99">
                  <c:v>0.50000000000000033</c:v>
                </c:pt>
                <c:pt idx="100">
                  <c:v>0.50500000000000034</c:v>
                </c:pt>
                <c:pt idx="101">
                  <c:v>0.51000000000000034</c:v>
                </c:pt>
                <c:pt idx="102">
                  <c:v>0.51500000000000035</c:v>
                </c:pt>
                <c:pt idx="103">
                  <c:v>0.52000000000000035</c:v>
                </c:pt>
                <c:pt idx="104">
                  <c:v>0.52500000000000036</c:v>
                </c:pt>
                <c:pt idx="105">
                  <c:v>0.53000000000000036</c:v>
                </c:pt>
                <c:pt idx="106">
                  <c:v>0.53500000000000036</c:v>
                </c:pt>
                <c:pt idx="107">
                  <c:v>0.54000000000000037</c:v>
                </c:pt>
                <c:pt idx="108">
                  <c:v>0.54500000000000037</c:v>
                </c:pt>
                <c:pt idx="109">
                  <c:v>0.55000000000000038</c:v>
                </c:pt>
                <c:pt idx="110">
                  <c:v>0.55500000000000038</c:v>
                </c:pt>
                <c:pt idx="111">
                  <c:v>0.56000000000000039</c:v>
                </c:pt>
                <c:pt idx="112">
                  <c:v>0.56500000000000039</c:v>
                </c:pt>
                <c:pt idx="113">
                  <c:v>0.5700000000000004</c:v>
                </c:pt>
                <c:pt idx="114">
                  <c:v>0.5750000000000004</c:v>
                </c:pt>
                <c:pt idx="115">
                  <c:v>0.5800000000000004</c:v>
                </c:pt>
                <c:pt idx="116">
                  <c:v>0.58500000000000041</c:v>
                </c:pt>
                <c:pt idx="117">
                  <c:v>0.59000000000000041</c:v>
                </c:pt>
                <c:pt idx="118">
                  <c:v>0.59500000000000042</c:v>
                </c:pt>
                <c:pt idx="119">
                  <c:v>0.60000000000000042</c:v>
                </c:pt>
                <c:pt idx="120">
                  <c:v>0.60500000000000043</c:v>
                </c:pt>
                <c:pt idx="121">
                  <c:v>0.61000000000000043</c:v>
                </c:pt>
                <c:pt idx="122">
                  <c:v>0.61500000000000044</c:v>
                </c:pt>
                <c:pt idx="123">
                  <c:v>0.62000000000000044</c:v>
                </c:pt>
                <c:pt idx="124">
                  <c:v>0.62500000000000044</c:v>
                </c:pt>
                <c:pt idx="125">
                  <c:v>0.63000000000000045</c:v>
                </c:pt>
                <c:pt idx="126">
                  <c:v>0.63500000000000045</c:v>
                </c:pt>
                <c:pt idx="127">
                  <c:v>0.64000000000000046</c:v>
                </c:pt>
                <c:pt idx="128">
                  <c:v>0.64500000000000046</c:v>
                </c:pt>
                <c:pt idx="129">
                  <c:v>0.65000000000000047</c:v>
                </c:pt>
                <c:pt idx="130">
                  <c:v>0.65500000000000047</c:v>
                </c:pt>
                <c:pt idx="131">
                  <c:v>0.66000000000000048</c:v>
                </c:pt>
                <c:pt idx="132">
                  <c:v>0.66500000000000048</c:v>
                </c:pt>
                <c:pt idx="133">
                  <c:v>0.67000000000000048</c:v>
                </c:pt>
                <c:pt idx="134">
                  <c:v>0.67500000000000049</c:v>
                </c:pt>
                <c:pt idx="135">
                  <c:v>0.68000000000000049</c:v>
                </c:pt>
                <c:pt idx="136">
                  <c:v>0.6850000000000005</c:v>
                </c:pt>
                <c:pt idx="137">
                  <c:v>0.6900000000000005</c:v>
                </c:pt>
                <c:pt idx="138">
                  <c:v>0.69500000000000051</c:v>
                </c:pt>
                <c:pt idx="139">
                  <c:v>0.70000000000000051</c:v>
                </c:pt>
                <c:pt idx="140">
                  <c:v>0.70500000000000052</c:v>
                </c:pt>
                <c:pt idx="141">
                  <c:v>0.71000000000000052</c:v>
                </c:pt>
                <c:pt idx="142">
                  <c:v>0.71500000000000052</c:v>
                </c:pt>
                <c:pt idx="143">
                  <c:v>0.72000000000000053</c:v>
                </c:pt>
                <c:pt idx="144">
                  <c:v>0.72500000000000053</c:v>
                </c:pt>
                <c:pt idx="145">
                  <c:v>0.73000000000000054</c:v>
                </c:pt>
                <c:pt idx="146">
                  <c:v>0.73500000000000054</c:v>
                </c:pt>
                <c:pt idx="147">
                  <c:v>0.74000000000000055</c:v>
                </c:pt>
                <c:pt idx="148">
                  <c:v>0.74500000000000055</c:v>
                </c:pt>
                <c:pt idx="149">
                  <c:v>0.75000000000000056</c:v>
                </c:pt>
                <c:pt idx="150">
                  <c:v>0.75500000000000056</c:v>
                </c:pt>
                <c:pt idx="151">
                  <c:v>0.76000000000000056</c:v>
                </c:pt>
                <c:pt idx="152">
                  <c:v>0.76500000000000057</c:v>
                </c:pt>
                <c:pt idx="153">
                  <c:v>0.77000000000000057</c:v>
                </c:pt>
                <c:pt idx="154">
                  <c:v>0.77500000000000058</c:v>
                </c:pt>
                <c:pt idx="155">
                  <c:v>0.78000000000000058</c:v>
                </c:pt>
                <c:pt idx="156">
                  <c:v>0.78500000000000059</c:v>
                </c:pt>
                <c:pt idx="157">
                  <c:v>0.79000000000000059</c:v>
                </c:pt>
                <c:pt idx="158">
                  <c:v>0.7950000000000006</c:v>
                </c:pt>
                <c:pt idx="159">
                  <c:v>0.8000000000000006</c:v>
                </c:pt>
              </c:numCache>
            </c:numRef>
          </c:xVal>
          <c:yVal>
            <c:numRef>
              <c:f>'Ex10-3 Sample size'!$D$7:$D$166</c:f>
              <c:numCache>
                <c:formatCode>General</c:formatCode>
                <c:ptCount val="160"/>
                <c:pt idx="0">
                  <c:v>0.99994562884329274</c:v>
                </c:pt>
                <c:pt idx="1">
                  <c:v>0.99958419729812442</c:v>
                </c:pt>
                <c:pt idx="2">
                  <c:v>0.99865855590584074</c:v>
                </c:pt>
                <c:pt idx="3">
                  <c:v>0.99696062543679886</c:v>
                </c:pt>
                <c:pt idx="4">
                  <c:v>0.99432592753572346</c:v>
                </c:pt>
                <c:pt idx="5">
                  <c:v>0.99062857401470961</c:v>
                </c:pt>
                <c:pt idx="6">
                  <c:v>0.9857766836294819</c:v>
                </c:pt>
                <c:pt idx="7">
                  <c:v>0.9797081969361221</c:v>
                </c:pt>
                <c:pt idx="8">
                  <c:v>0.97238706150379217</c:v>
                </c:pt>
                <c:pt idx="9">
                  <c:v>0.96379976135727097</c:v>
                </c:pt>
                <c:pt idx="10">
                  <c:v>0.95395216604454958</c:v>
                </c:pt>
                <c:pt idx="11">
                  <c:v>0.9428666761723693</c:v>
                </c:pt>
                <c:pt idx="12">
                  <c:v>0.93057964362937906</c:v>
                </c:pt>
                <c:pt idx="13">
                  <c:v>0.91713904602543406</c:v>
                </c:pt>
                <c:pt idx="14">
                  <c:v>0.90260239611918813</c:v>
                </c:pt>
                <c:pt idx="15">
                  <c:v>0.88703486818727018</c:v>
                </c:pt>
                <c:pt idx="16">
                  <c:v>0.87050762440953589</c:v>
                </c:pt>
                <c:pt idx="17">
                  <c:v>0.8530963254086823</c:v>
                </c:pt>
                <c:pt idx="18">
                  <c:v>0.83487981009130485</c:v>
                </c:pt>
                <c:pt idx="19">
                  <c:v>0.81593893089360903</c:v>
                </c:pt>
                <c:pt idx="20">
                  <c:v>0.79635553144072502</c:v>
                </c:pt>
                <c:pt idx="21">
                  <c:v>0.77621155448607437</c:v>
                </c:pt>
                <c:pt idx="22">
                  <c:v>0.75558826880862551</c:v>
                </c:pt>
                <c:pt idx="23">
                  <c:v>0.73456560451316588</c:v>
                </c:pt>
                <c:pt idx="24">
                  <c:v>0.71322158690387005</c:v>
                </c:pt>
                <c:pt idx="25">
                  <c:v>0.69163185978634933</c:v>
                </c:pt>
                <c:pt idx="26">
                  <c:v>0.6698692896998375</c:v>
                </c:pt>
                <c:pt idx="27">
                  <c:v>0.64800364319096437</c:v>
                </c:pt>
                <c:pt idx="28">
                  <c:v>0.62610132981536526</c:v>
                </c:pt>
                <c:pt idx="29">
                  <c:v>0.60422520409481684</c:v>
                </c:pt>
                <c:pt idx="30">
                  <c:v>0.5824344201672278</c:v>
                </c:pt>
                <c:pt idx="31">
                  <c:v>0.56078433334615152</c:v>
                </c:pt>
                <c:pt idx="32">
                  <c:v>0.5393264432570023</c:v>
                </c:pt>
                <c:pt idx="33">
                  <c:v>0.51810837364019546</c:v>
                </c:pt>
                <c:pt idx="34">
                  <c:v>0.49717388430839093</c:v>
                </c:pt>
                <c:pt idx="35">
                  <c:v>0.47656291111712579</c:v>
                </c:pt>
                <c:pt idx="36">
                  <c:v>0.45631163015668053</c:v>
                </c:pt>
                <c:pt idx="37">
                  <c:v>0.43645254269915074</c:v>
                </c:pt>
                <c:pt idx="38">
                  <c:v>0.41701457773960304</c:v>
                </c:pt>
                <c:pt idx="39">
                  <c:v>0.39802320925491175</c:v>
                </c:pt>
                <c:pt idx="40">
                  <c:v>0.37950058556950839</c:v>
                </c:pt>
                <c:pt idx="41">
                  <c:v>0.36146566846479106</c:v>
                </c:pt>
                <c:pt idx="42">
                  <c:v>0.3439343798993228</c:v>
                </c:pt>
                <c:pt idx="43">
                  <c:v>0.32691975442113169</c:v>
                </c:pt>
                <c:pt idx="44">
                  <c:v>0.31043209555225626</c:v>
                </c:pt>
                <c:pt idx="45">
                  <c:v>0.29447913461005631</c:v>
                </c:pt>
                <c:pt idx="46">
                  <c:v>0.27906619060050714</c:v>
                </c:pt>
                <c:pt idx="47">
                  <c:v>0.26419632997649056</c:v>
                </c:pt>
                <c:pt idx="48">
                  <c:v>0.24987052519976033</c:v>
                </c:pt>
                <c:pt idx="49">
                  <c:v>0.23608781117945876</c:v>
                </c:pt>
                <c:pt idx="50">
                  <c:v>0.22284543878350518</c:v>
                </c:pt>
                <c:pt idx="51">
                  <c:v>0.21013902473249396</c:v>
                </c:pt>
                <c:pt idx="52">
                  <c:v>0.19796269728954793</c:v>
                </c:pt>
                <c:pt idx="53">
                  <c:v>0.18630923725445617</c:v>
                </c:pt>
                <c:pt idx="54">
                  <c:v>0.17517021385696138</c:v>
                </c:pt>
                <c:pt idx="55">
                  <c:v>0.16453611522274275</c:v>
                </c:pt>
                <c:pt idx="56">
                  <c:v>0.15439647315702046</c:v>
                </c:pt>
                <c:pt idx="57">
                  <c:v>0.14473998205523061</c:v>
                </c:pt>
                <c:pt idx="58">
                  <c:v>0.13555461180836612</c:v>
                </c:pt>
                <c:pt idx="59">
                  <c:v>0.12682771462276277</c:v>
                </c:pt>
                <c:pt idx="60">
                  <c:v>0.11854612572077505</c:v>
                </c:pt>
                <c:pt idx="61">
                  <c:v>0.11069625793028209</c:v>
                </c:pt>
                <c:pt idx="62">
                  <c:v>0.10326419020770167</c:v>
                </c:pt>
                <c:pt idx="63">
                  <c:v>9.6235750171491594E-2</c:v>
                </c:pt>
                <c:pt idx="64">
                  <c:v>8.9596590751332528E-2</c:v>
                </c:pt>
                <c:pt idx="65">
                  <c:v>8.3332261082614267E-2</c:v>
                </c:pt>
                <c:pt idx="66">
                  <c:v>7.7428271796805392E-2</c:v>
                </c:pt>
                <c:pt idx="67">
                  <c:v>7.1870154876024314E-2</c:v>
                </c:pt>
                <c:pt idx="68">
                  <c:v>6.6643518254944828E-2</c:v>
                </c:pt>
                <c:pt idx="69">
                  <c:v>6.1734095365284777E-2</c:v>
                </c:pt>
                <c:pt idx="70">
                  <c:v>5.7127789827789537E-2</c:v>
                </c:pt>
                <c:pt idx="71">
                  <c:v>5.2810715504045272E-2</c:v>
                </c:pt>
                <c:pt idx="72">
                  <c:v>4.8769232125854683E-2</c:v>
                </c:pt>
                <c:pt idx="73">
                  <c:v>4.4989976723465434E-2</c:v>
                </c:pt>
                <c:pt idx="74">
                  <c:v>4.1459891075845544E-2</c:v>
                </c:pt>
                <c:pt idx="75">
                  <c:v>3.8166245406619115E-2</c:v>
                </c:pt>
                <c:pt idx="76">
                  <c:v>3.5096658548366098E-2</c:v>
                </c:pt>
                <c:pt idx="77">
                  <c:v>3.2239114795903238E-2</c:v>
                </c:pt>
                <c:pt idx="78">
                  <c:v>2.9581977666034438E-2</c:v>
                </c:pt>
                <c:pt idx="79">
                  <c:v>2.7114000777215885E-2</c:v>
                </c:pt>
                <c:pt idx="80">
                  <c:v>2.4824336057745373E-2</c:v>
                </c:pt>
                <c:pt idx="81">
                  <c:v>2.2702539485564742E-2</c:v>
                </c:pt>
                <c:pt idx="82">
                  <c:v>2.0738574556660387E-2</c:v>
                </c:pt>
                <c:pt idx="83">
                  <c:v>1.8922813672456854E-2</c:v>
                </c:pt>
                <c:pt idx="84">
                  <c:v>1.7246037629604149E-2</c:v>
                </c:pt>
                <c:pt idx="85">
                  <c:v>1.5699433388245646E-2</c:v>
                </c:pt>
                <c:pt idx="86">
                  <c:v>1.4274590287288409E-2</c:v>
                </c:pt>
                <c:pt idx="87">
                  <c:v>1.2963494867450695E-2</c:v>
                </c:pt>
                <c:pt idx="88">
                  <c:v>1.1758524454992834E-2</c:v>
                </c:pt>
                <c:pt idx="89">
                  <c:v>1.0652439651101216E-2</c:v>
                </c:pt>
                <c:pt idx="90">
                  <c:v>9.6383758639413883E-3</c:v>
                </c:pt>
                <c:pt idx="91">
                  <c:v>8.7098340124708087E-3</c:v>
                </c:pt>
                <c:pt idx="92">
                  <c:v>7.8606705232422327E-3</c:v>
                </c:pt>
                <c:pt idx="93">
                  <c:v>7.085086733674072E-3</c:v>
                </c:pt>
                <c:pt idx="94">
                  <c:v>6.3776178076424255E-3</c:v>
                </c:pt>
                <c:pt idx="95">
                  <c:v>5.7331212617919248E-3</c:v>
                </c:pt>
                <c:pt idx="96">
                  <c:v>5.1467651936899393E-3</c:v>
                </c:pt>
                <c:pt idx="97">
                  <c:v>4.6140162958852853E-3</c:v>
                </c:pt>
                <c:pt idx="98">
                  <c:v>4.1306277330925853E-3</c:v>
                </c:pt>
                <c:pt idx="99">
                  <c:v>3.6926269531249714E-3</c:v>
                </c:pt>
                <c:pt idx="100">
                  <c:v>3.2963034958502641E-3</c:v>
                </c:pt>
                <c:pt idx="101">
                  <c:v>2.9381968583606834E-3</c:v>
                </c:pt>
                <c:pt idx="102">
                  <c:v>2.6150844687302093E-3</c:v>
                </c:pt>
                <c:pt idx="103">
                  <c:v>2.323969815191953E-3</c:v>
                </c:pt>
                <c:pt idx="104">
                  <c:v>2.0620707723044587E-3</c:v>
                </c:pt>
                <c:pt idx="105">
                  <c:v>1.8268081606917328E-3</c:v>
                </c:pt>
                <c:pt idx="106">
                  <c:v>1.615794572237384E-3</c:v>
                </c:pt>
                <c:pt idx="107">
                  <c:v>1.4268234881869113E-3</c:v>
                </c:pt>
                <c:pt idx="108">
                  <c:v>1.2578587134616981E-3</c:v>
                </c:pt>
                <c:pt idx="109">
                  <c:v>1.1070241466089722E-3</c:v>
                </c:pt>
                <c:pt idx="110">
                  <c:v>9.7259390119990182E-4</c:v>
                </c:pt>
                <c:pt idx="111">
                  <c:v>8.5298279113654935E-4</c:v>
                </c:pt>
                <c:pt idx="112">
                  <c:v>7.46737189231427E-4</c:v>
                </c:pt>
                <c:pt idx="113">
                  <c:v>6.5252626557331145E-4</c:v>
                </c:pt>
                <c:pt idx="114">
                  <c:v>5.6913360958197809E-4</c:v>
                </c:pt>
                <c:pt idx="115">
                  <c:v>4.9544923727405253E-4</c:v>
                </c:pt>
                <c:pt idx="116">
                  <c:v>4.3046198310351812E-4</c:v>
                </c:pt>
                <c:pt idx="117">
                  <c:v>3.7325227379413696E-4</c:v>
                </c:pt>
                <c:pt idx="118">
                  <c:v>3.229852798379367E-4</c:v>
                </c:pt>
                <c:pt idx="119">
                  <c:v>2.789044387839964E-4</c:v>
                </c:pt>
                <c:pt idx="120">
                  <c:v>2.4032534307548743E-4</c:v>
                </c:pt>
                <c:pt idx="121">
                  <c:v>2.0662998400025633E-4</c:v>
                </c:pt>
                <c:pt idx="122">
                  <c:v>1.7726134229129533E-4</c:v>
                </c:pt>
                <c:pt idx="123">
                  <c:v>1.5171831503840551E-4</c:v>
                </c:pt>
                <c:pt idx="124">
                  <c:v>1.2955096784139465E-4</c:v>
                </c:pt>
                <c:pt idx="125">
                  <c:v>1.1035610053859623E-4</c:v>
                </c:pt>
                <c:pt idx="126">
                  <c:v>9.3773114372857375E-5</c:v>
                </c:pt>
                <c:pt idx="127">
                  <c:v>7.9480168101078892E-5</c:v>
                </c:pt>
                <c:pt idx="128">
                  <c:v>6.7190610303829675E-5</c:v>
                </c:pt>
                <c:pt idx="129">
                  <c:v>5.6649674999624126E-5</c:v>
                </c:pt>
                <c:pt idx="130">
                  <c:v>4.7631427605597535E-5</c:v>
                </c:pt>
                <c:pt idx="131">
                  <c:v>3.9935948304253628E-5</c:v>
                </c:pt>
                <c:pt idx="132">
                  <c:v>3.3386739966701352E-5</c:v>
                </c:pt>
                <c:pt idx="133">
                  <c:v>2.7828347938733071E-5</c:v>
                </c:pt>
                <c:pt idx="134">
                  <c:v>2.3124179209886003E-5</c:v>
                </c:pt>
                <c:pt idx="135">
                  <c:v>1.9154508750329296E-5</c:v>
                </c:pt>
                <c:pt idx="136">
                  <c:v>1.5814661109414559E-5</c:v>
                </c:pt>
                <c:pt idx="137">
                  <c:v>1.301335571676938E-5</c:v>
                </c:pt>
                <c:pt idx="138">
                  <c:v>1.067120470601292E-5</c:v>
                </c:pt>
                <c:pt idx="139">
                  <c:v>8.7193524869998213E-6</c:v>
                </c:pt>
                <c:pt idx="140">
                  <c:v>7.0982467197871907E-6</c:v>
                </c:pt>
                <c:pt idx="141">
                  <c:v>5.7565307874597397E-6</c:v>
                </c:pt>
                <c:pt idx="142">
                  <c:v>4.6500483210817164E-6</c:v>
                </c:pt>
                <c:pt idx="143">
                  <c:v>3.7409507942655726E-6</c:v>
                </c:pt>
                <c:pt idx="144">
                  <c:v>2.9968996733872885E-6</c:v>
                </c:pt>
                <c:pt idx="145">
                  <c:v>2.3903550789015051E-6</c:v>
                </c:pt>
                <c:pt idx="146">
                  <c:v>1.8979433804082852E-6</c:v>
                </c:pt>
                <c:pt idx="147">
                  <c:v>1.4998966102975934E-6</c:v>
                </c:pt>
                <c:pt idx="148">
                  <c:v>1.1795570354543614E-6</c:v>
                </c:pt>
                <c:pt idx="149">
                  <c:v>9.2294067144391337E-7</c:v>
                </c:pt>
                <c:pt idx="150">
                  <c:v>7.183539568886729E-7</c:v>
                </c:pt>
                <c:pt idx="151">
                  <c:v>5.5605822573582306E-7</c:v>
                </c:pt>
                <c:pt idx="152">
                  <c:v>4.2797702039525288E-7</c:v>
                </c:pt>
                <c:pt idx="153">
                  <c:v>3.2744167813203409E-7</c:v>
                </c:pt>
                <c:pt idx="154">
                  <c:v>2.4897099568618446E-7</c:v>
                </c:pt>
                <c:pt idx="155">
                  <c:v>1.8808113213479061E-7</c:v>
                </c:pt>
                <c:pt idx="156">
                  <c:v>1.4112224697423268E-7</c:v>
                </c:pt>
                <c:pt idx="157">
                  <c:v>1.0513868893295063E-7</c:v>
                </c:pt>
                <c:pt idx="158">
                  <c:v>7.7749850945602069E-8</c:v>
                </c:pt>
                <c:pt idx="159">
                  <c:v>5.7049087999997715E-8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C8-4AA0-B4C0-73A4A921707F}"/>
            </c:ext>
          </c:extLst>
        </c:ser>
        <c:ser>
          <c:idx val="2"/>
          <c:order val="2"/>
          <c:tx>
            <c:strRef>
              <c:f>'Ex10-3 Sample size'!$E$4</c:f>
              <c:strCache>
                <c:ptCount val="1"/>
                <c:pt idx="0">
                  <c:v>30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'Ex10-3 Sample size'!$B$6:$B$166</c:f>
              <c:numCache>
                <c:formatCode>General</c:formatCode>
                <c:ptCount val="161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  <c:pt idx="80">
                  <c:v>0.40000000000000024</c:v>
                </c:pt>
                <c:pt idx="81">
                  <c:v>0.40500000000000025</c:v>
                </c:pt>
                <c:pt idx="82">
                  <c:v>0.41000000000000025</c:v>
                </c:pt>
                <c:pt idx="83">
                  <c:v>0.41500000000000026</c:v>
                </c:pt>
                <c:pt idx="84">
                  <c:v>0.42000000000000026</c:v>
                </c:pt>
                <c:pt idx="85">
                  <c:v>0.42500000000000027</c:v>
                </c:pt>
                <c:pt idx="86">
                  <c:v>0.43000000000000027</c:v>
                </c:pt>
                <c:pt idx="87">
                  <c:v>0.43500000000000028</c:v>
                </c:pt>
                <c:pt idx="88">
                  <c:v>0.44000000000000028</c:v>
                </c:pt>
                <c:pt idx="89">
                  <c:v>0.44500000000000028</c:v>
                </c:pt>
                <c:pt idx="90">
                  <c:v>0.45000000000000029</c:v>
                </c:pt>
                <c:pt idx="91">
                  <c:v>0.45500000000000029</c:v>
                </c:pt>
                <c:pt idx="92">
                  <c:v>0.4600000000000003</c:v>
                </c:pt>
                <c:pt idx="93">
                  <c:v>0.4650000000000003</c:v>
                </c:pt>
                <c:pt idx="94">
                  <c:v>0.47000000000000031</c:v>
                </c:pt>
                <c:pt idx="95">
                  <c:v>0.47500000000000031</c:v>
                </c:pt>
                <c:pt idx="96">
                  <c:v>0.48000000000000032</c:v>
                </c:pt>
                <c:pt idx="97">
                  <c:v>0.48500000000000032</c:v>
                </c:pt>
                <c:pt idx="98">
                  <c:v>0.49000000000000032</c:v>
                </c:pt>
                <c:pt idx="99">
                  <c:v>0.49500000000000033</c:v>
                </c:pt>
                <c:pt idx="100">
                  <c:v>0.50000000000000033</c:v>
                </c:pt>
                <c:pt idx="101">
                  <c:v>0.50500000000000034</c:v>
                </c:pt>
                <c:pt idx="102">
                  <c:v>0.51000000000000034</c:v>
                </c:pt>
                <c:pt idx="103">
                  <c:v>0.51500000000000035</c:v>
                </c:pt>
                <c:pt idx="104">
                  <c:v>0.52000000000000035</c:v>
                </c:pt>
                <c:pt idx="105">
                  <c:v>0.52500000000000036</c:v>
                </c:pt>
                <c:pt idx="106">
                  <c:v>0.53000000000000036</c:v>
                </c:pt>
                <c:pt idx="107">
                  <c:v>0.53500000000000036</c:v>
                </c:pt>
                <c:pt idx="108">
                  <c:v>0.54000000000000037</c:v>
                </c:pt>
                <c:pt idx="109">
                  <c:v>0.54500000000000037</c:v>
                </c:pt>
                <c:pt idx="110">
                  <c:v>0.55000000000000038</c:v>
                </c:pt>
                <c:pt idx="111">
                  <c:v>0.55500000000000038</c:v>
                </c:pt>
                <c:pt idx="112">
                  <c:v>0.56000000000000039</c:v>
                </c:pt>
                <c:pt idx="113">
                  <c:v>0.56500000000000039</c:v>
                </c:pt>
                <c:pt idx="114">
                  <c:v>0.5700000000000004</c:v>
                </c:pt>
                <c:pt idx="115">
                  <c:v>0.5750000000000004</c:v>
                </c:pt>
                <c:pt idx="116">
                  <c:v>0.5800000000000004</c:v>
                </c:pt>
                <c:pt idx="117">
                  <c:v>0.58500000000000041</c:v>
                </c:pt>
                <c:pt idx="118">
                  <c:v>0.59000000000000041</c:v>
                </c:pt>
                <c:pt idx="119">
                  <c:v>0.59500000000000042</c:v>
                </c:pt>
                <c:pt idx="120">
                  <c:v>0.60000000000000042</c:v>
                </c:pt>
                <c:pt idx="121">
                  <c:v>0.60500000000000043</c:v>
                </c:pt>
                <c:pt idx="122">
                  <c:v>0.61000000000000043</c:v>
                </c:pt>
                <c:pt idx="123">
                  <c:v>0.61500000000000044</c:v>
                </c:pt>
                <c:pt idx="124">
                  <c:v>0.62000000000000044</c:v>
                </c:pt>
                <c:pt idx="125">
                  <c:v>0.62500000000000044</c:v>
                </c:pt>
                <c:pt idx="126">
                  <c:v>0.63000000000000045</c:v>
                </c:pt>
                <c:pt idx="127">
                  <c:v>0.63500000000000045</c:v>
                </c:pt>
                <c:pt idx="128">
                  <c:v>0.64000000000000046</c:v>
                </c:pt>
                <c:pt idx="129">
                  <c:v>0.64500000000000046</c:v>
                </c:pt>
                <c:pt idx="130">
                  <c:v>0.65000000000000047</c:v>
                </c:pt>
                <c:pt idx="131">
                  <c:v>0.65500000000000047</c:v>
                </c:pt>
                <c:pt idx="132">
                  <c:v>0.66000000000000048</c:v>
                </c:pt>
                <c:pt idx="133">
                  <c:v>0.66500000000000048</c:v>
                </c:pt>
                <c:pt idx="134">
                  <c:v>0.67000000000000048</c:v>
                </c:pt>
                <c:pt idx="135">
                  <c:v>0.67500000000000049</c:v>
                </c:pt>
                <c:pt idx="136">
                  <c:v>0.68000000000000049</c:v>
                </c:pt>
                <c:pt idx="137">
                  <c:v>0.6850000000000005</c:v>
                </c:pt>
                <c:pt idx="138">
                  <c:v>0.6900000000000005</c:v>
                </c:pt>
                <c:pt idx="139">
                  <c:v>0.69500000000000051</c:v>
                </c:pt>
                <c:pt idx="140">
                  <c:v>0.70000000000000051</c:v>
                </c:pt>
                <c:pt idx="141">
                  <c:v>0.70500000000000052</c:v>
                </c:pt>
                <c:pt idx="142">
                  <c:v>0.71000000000000052</c:v>
                </c:pt>
                <c:pt idx="143">
                  <c:v>0.71500000000000052</c:v>
                </c:pt>
                <c:pt idx="144">
                  <c:v>0.72000000000000053</c:v>
                </c:pt>
                <c:pt idx="145">
                  <c:v>0.72500000000000053</c:v>
                </c:pt>
                <c:pt idx="146">
                  <c:v>0.73000000000000054</c:v>
                </c:pt>
                <c:pt idx="147">
                  <c:v>0.73500000000000054</c:v>
                </c:pt>
                <c:pt idx="148">
                  <c:v>0.74000000000000055</c:v>
                </c:pt>
                <c:pt idx="149">
                  <c:v>0.74500000000000055</c:v>
                </c:pt>
                <c:pt idx="150">
                  <c:v>0.75000000000000056</c:v>
                </c:pt>
                <c:pt idx="151">
                  <c:v>0.75500000000000056</c:v>
                </c:pt>
                <c:pt idx="152">
                  <c:v>0.76000000000000056</c:v>
                </c:pt>
                <c:pt idx="153">
                  <c:v>0.76500000000000057</c:v>
                </c:pt>
                <c:pt idx="154">
                  <c:v>0.77000000000000057</c:v>
                </c:pt>
                <c:pt idx="155">
                  <c:v>0.77500000000000058</c:v>
                </c:pt>
                <c:pt idx="156">
                  <c:v>0.78000000000000058</c:v>
                </c:pt>
                <c:pt idx="157">
                  <c:v>0.78500000000000059</c:v>
                </c:pt>
                <c:pt idx="158">
                  <c:v>0.79000000000000059</c:v>
                </c:pt>
                <c:pt idx="159">
                  <c:v>0.7950000000000006</c:v>
                </c:pt>
                <c:pt idx="160">
                  <c:v>0.8000000000000006</c:v>
                </c:pt>
              </c:numCache>
            </c:numRef>
          </c:xVal>
          <c:yVal>
            <c:numRef>
              <c:f>'Ex10-3 Sample size'!$E$6:$E$166</c:f>
              <c:numCache>
                <c:formatCode>General</c:formatCode>
                <c:ptCount val="161"/>
                <c:pt idx="0">
                  <c:v>1</c:v>
                </c:pt>
                <c:pt idx="1">
                  <c:v>0.99954130282638087</c:v>
                </c:pt>
                <c:pt idx="2">
                  <c:v>0.99668229068111736</c:v>
                </c:pt>
                <c:pt idx="3">
                  <c:v>0.9898730587745368</c:v>
                </c:pt>
                <c:pt idx="4">
                  <c:v>0.97828216545638258</c:v>
                </c:pt>
                <c:pt idx="5">
                  <c:v>0.96160836056621801</c:v>
                </c:pt>
                <c:pt idx="6">
                  <c:v>0.93993090547888203</c:v>
                </c:pt>
                <c:pt idx="7">
                  <c:v>0.91359169226835024</c:v>
                </c:pt>
                <c:pt idx="8">
                  <c:v>0.88310343825061033</c:v>
                </c:pt>
                <c:pt idx="9">
                  <c:v>0.84907914750296509</c:v>
                </c:pt>
                <c:pt idx="10">
                  <c:v>0.81217881314696017</c:v>
                </c:pt>
                <c:pt idx="11">
                  <c:v>0.77307000107020019</c:v>
                </c:pt>
                <c:pt idx="12">
                  <c:v>0.73239952297403699</c:v>
                </c:pt>
                <c:pt idx="13">
                  <c:v>0.69077388783238525</c:v>
                </c:pt>
                <c:pt idx="14">
                  <c:v>0.64874662796147731</c:v>
                </c:pt>
                <c:pt idx="15">
                  <c:v>0.60681093933245767</c:v>
                </c:pt>
                <c:pt idx="16">
                  <c:v>0.56539636456277331</c:v>
                </c:pt>
                <c:pt idx="17">
                  <c:v>0.52486848906804384</c:v>
                </c:pt>
                <c:pt idx="18">
                  <c:v>0.48553082297190253</c:v>
                </c:pt>
                <c:pt idx="19">
                  <c:v>0.44762820947195059</c:v>
                </c:pt>
                <c:pt idx="20">
                  <c:v>0.41135123955950537</c:v>
                </c:pt>
                <c:pt idx="21">
                  <c:v>0.37684126770252752</c:v>
                </c:pt>
                <c:pt idx="22">
                  <c:v>0.34419571712606811</c:v>
                </c:pt>
                <c:pt idx="23">
                  <c:v>0.3134734399295841</c:v>
                </c:pt>
                <c:pt idx="24">
                  <c:v>0.2846999592670974</c:v>
                </c:pt>
                <c:pt idx="25">
                  <c:v>0.25787247058131357</c:v>
                </c:pt>
                <c:pt idx="26">
                  <c:v>0.23296451847206295</c:v>
                </c:pt>
                <c:pt idx="27">
                  <c:v>0.20993029693409443</c:v>
                </c:pt>
                <c:pt idx="28">
                  <c:v>0.18870854489727223</c:v>
                </c:pt>
                <c:pt idx="29">
                  <c:v>0.16922602749443552</c:v>
                </c:pt>
                <c:pt idx="30">
                  <c:v>0.15140060732360852</c:v>
                </c:pt>
                <c:pt idx="31">
                  <c:v>0.13514392004878401</c:v>
                </c:pt>
                <c:pt idx="32">
                  <c:v>0.12036367573979723</c:v>
                </c:pt>
                <c:pt idx="33">
                  <c:v>0.10696561200615905</c:v>
                </c:pt>
                <c:pt idx="34">
                  <c:v>9.4855127746235779E-2</c:v>
                </c:pt>
                <c:pt idx="35">
                  <c:v>8.3938627636434074E-2</c:v>
                </c:pt>
                <c:pt idx="36">
                  <c:v>7.4124607673783663E-2</c:v>
                </c:pt>
                <c:pt idx="37">
                  <c:v>6.5324511444042901E-2</c:v>
                </c:pt>
                <c:pt idx="38">
                  <c:v>5.7453385546692534E-2</c:v>
                </c:pt>
                <c:pt idx="39">
                  <c:v>5.0430360953101126E-2</c:v>
                </c:pt>
                <c:pt idx="40">
                  <c:v>4.4178985151996898E-2</c:v>
                </c:pt>
                <c:pt idx="41">
                  <c:v>3.8627427862939698E-2</c:v>
                </c:pt>
                <c:pt idx="42">
                  <c:v>3.3708580963422982E-2</c:v>
                </c:pt>
                <c:pt idx="43">
                  <c:v>2.9360071146770181E-2</c:v>
                </c:pt>
                <c:pt idx="44">
                  <c:v>2.5524201756803526E-2</c:v>
                </c:pt>
                <c:pt idx="45">
                  <c:v>2.2147838267795709E-2</c:v>
                </c:pt>
                <c:pt idx="46">
                  <c:v>1.9182250019449162E-2</c:v>
                </c:pt>
                <c:pt idx="47">
                  <c:v>1.6582919092453838E-2</c:v>
                </c:pt>
                <c:pt idx="48">
                  <c:v>1.4309325629217873E-2</c:v>
                </c:pt>
                <c:pt idx="49">
                  <c:v>1.232471746976692E-2</c:v>
                </c:pt>
                <c:pt idx="50">
                  <c:v>1.0595870683420845E-2</c:v>
                </c:pt>
                <c:pt idx="51">
                  <c:v>9.0928464284037221E-3</c:v>
                </c:pt>
                <c:pt idx="52">
                  <c:v>7.7887485574647522E-3</c:v>
                </c:pt>
                <c:pt idx="53">
                  <c:v>6.6594854997864541E-3</c:v>
                </c:pt>
                <c:pt idx="54">
                  <c:v>5.6835391788469056E-3</c:v>
                </c:pt>
                <c:pt idx="55">
                  <c:v>4.8417430628774627E-3</c:v>
                </c:pt>
                <c:pt idx="56">
                  <c:v>4.1170708793248209E-3</c:v>
                </c:pt>
                <c:pt idx="57">
                  <c:v>3.4944370475936647E-3</c:v>
                </c:pt>
                <c:pt idx="58">
                  <c:v>2.9605094859019841E-3</c:v>
                </c:pt>
                <c:pt idx="59">
                  <c:v>2.5035351193542603E-3</c:v>
                </c:pt>
                <c:pt idx="60">
                  <c:v>2.1131781488865232E-3</c:v>
                </c:pt>
                <c:pt idx="61">
                  <c:v>1.780370926718147E-3</c:v>
                </c:pt>
                <c:pt idx="62">
                  <c:v>1.4971771161421015E-3</c:v>
                </c:pt>
                <c:pt idx="63">
                  <c:v>1.2566666853275278E-3</c:v>
                </c:pt>
                <c:pt idx="64">
                  <c:v>1.0528021903585911E-3</c:v>
                </c:pt>
                <c:pt idx="65">
                  <c:v>8.803357366749901E-4</c:v>
                </c:pt>
                <c:pt idx="66">
                  <c:v>7.3471596568638854E-4</c:v>
                </c:pt>
                <c:pt idx="67">
                  <c:v>6.1200439043549023E-4</c:v>
                </c:pt>
                <c:pt idx="68">
                  <c:v>5.0880039713310571E-4</c:v>
                </c:pt>
                <c:pt idx="69">
                  <c:v>4.22174235011117E-4</c:v>
                </c:pt>
                <c:pt idx="70">
                  <c:v>3.4960733250124777E-4</c:v>
                </c:pt>
                <c:pt idx="71">
                  <c:v>2.8893930090969407E-4</c:v>
                </c:pt>
                <c:pt idx="72">
                  <c:v>2.3832101553676298E-4</c:v>
                </c:pt>
                <c:pt idx="73">
                  <c:v>1.9617319692015868E-4</c:v>
                </c:pt>
                <c:pt idx="74">
                  <c:v>1.6114995017488127E-4</c:v>
                </c:pt>
                <c:pt idx="75">
                  <c:v>1.3210675712281073E-4</c:v>
                </c:pt>
                <c:pt idx="76">
                  <c:v>1.0807245312721714E-4</c:v>
                </c:pt>
                <c:pt idx="77">
                  <c:v>8.8224757534312285E-5</c:v>
                </c:pt>
                <c:pt idx="78">
                  <c:v>7.1868962798526503E-5</c:v>
                </c:pt>
                <c:pt idx="79">
                  <c:v>5.8419422289976714E-5</c:v>
                </c:pt>
                <c:pt idx="80">
                  <c:v>4.7383510126810101E-5</c:v>
                </c:pt>
                <c:pt idx="81">
                  <c:v>3.834775791364856E-5</c:v>
                </c:pt>
                <c:pt idx="82">
                  <c:v>3.0965902852480331E-5</c:v>
                </c:pt>
                <c:pt idx="83">
                  <c:v>2.4948609241982756E-5</c:v>
                </c:pt>
                <c:pt idx="84">
                  <c:v>2.0054650866597839E-5</c:v>
                </c:pt>
                <c:pt idx="85">
                  <c:v>1.6083365211128607E-5</c:v>
                </c:pt>
                <c:pt idx="86">
                  <c:v>1.2868211866596217E-5</c:v>
                </c:pt>
                <c:pt idx="87">
                  <c:v>1.0271286990016487E-5</c:v>
                </c:pt>
                <c:pt idx="88">
                  <c:v>8.1786633344121996E-6</c:v>
                </c:pt>
                <c:pt idx="89">
                  <c:v>6.4964412783321701E-6</c:v>
                </c:pt>
                <c:pt idx="90">
                  <c:v>5.147410567121218E-6</c:v>
                </c:pt>
                <c:pt idx="91">
                  <c:v>4.0682352463037092E-6</c:v>
                </c:pt>
                <c:pt idx="92">
                  <c:v>3.2070856372053768E-6</c:v>
                </c:pt>
                <c:pt idx="93">
                  <c:v>2.5216512918179017E-6</c:v>
                </c:pt>
                <c:pt idx="94">
                  <c:v>1.977477780505264E-6</c:v>
                </c:pt>
                <c:pt idx="95">
                  <c:v>1.5465780207776769E-6</c:v>
                </c:pt>
                <c:pt idx="96">
                  <c:v>1.2062757510440858E-6</c:v>
                </c:pt>
                <c:pt idx="97">
                  <c:v>9.3824478703556693E-7</c:v>
                </c:pt>
                <c:pt idx="98">
                  <c:v>7.2771296108974181E-7</c:v>
                </c:pt>
                <c:pt idx="99">
                  <c:v>5.6280421968098155E-7</c:v>
                </c:pt>
                <c:pt idx="100">
                  <c:v>4.3399631977080515E-7</c:v>
                </c:pt>
                <c:pt idx="101">
                  <c:v>3.3367499043501377E-7</c:v>
                </c:pt>
                <c:pt idx="102">
                  <c:v>2.5576837709004972E-7</c:v>
                </c:pt>
                <c:pt idx="103">
                  <c:v>1.9544811963954354E-7</c:v>
                </c:pt>
                <c:pt idx="104">
                  <c:v>1.4888558532272895E-7</c:v>
                </c:pt>
                <c:pt idx="105">
                  <c:v>1.1305362883731547E-7</c:v>
                </c:pt>
                <c:pt idx="106">
                  <c:v>8.5565828216955219E-8</c:v>
                </c:pt>
                <c:pt idx="107">
                  <c:v>6.4546482062000578E-8</c:v>
                </c:pt>
                <c:pt idx="108">
                  <c:v>4.852578484382007E-8</c:v>
                </c:pt>
                <c:pt idx="109">
                  <c:v>3.6355550999337624E-8</c:v>
                </c:pt>
                <c:pt idx="110">
                  <c:v>2.7141660724543923E-8</c:v>
                </c:pt>
                <c:pt idx="111">
                  <c:v>2.0190072885608638E-8</c:v>
                </c:pt>
                <c:pt idx="112">
                  <c:v>1.4963812549100762E-8</c:v>
                </c:pt>
                <c:pt idx="113">
                  <c:v>1.1048808987355177E-8</c:v>
                </c:pt>
                <c:pt idx="114">
                  <c:v>8.1268490703926553E-9</c:v>
                </c:pt>
                <c:pt idx="115">
                  <c:v>5.954233135875646E-9</c:v>
                </c:pt>
                <c:pt idx="116">
                  <c:v>4.3449863927991057E-9</c:v>
                </c:pt>
                <c:pt idx="117">
                  <c:v>3.1576977766092733E-9</c:v>
                </c:pt>
                <c:pt idx="118">
                  <c:v>2.2852376980282801E-9</c:v>
                </c:pt>
                <c:pt idx="119">
                  <c:v>1.6467529076966817E-9</c:v>
                </c:pt>
                <c:pt idx="120">
                  <c:v>1.1814563118458327E-9</c:v>
                </c:pt>
                <c:pt idx="121">
                  <c:v>8.4382672370505068E-10</c:v>
                </c:pt>
                <c:pt idx="122">
                  <c:v>5.9991217288283559E-10</c:v>
                </c:pt>
                <c:pt idx="123">
                  <c:v>4.2449382915478804E-10</c:v>
                </c:pt>
                <c:pt idx="124">
                  <c:v>2.9891858841464959E-10</c:v>
                </c:pt>
                <c:pt idx="125">
                  <c:v>2.094492119619912E-10</c:v>
                </c:pt>
                <c:pt idx="126">
                  <c:v>1.4601350693910047E-10</c:v>
                </c:pt>
                <c:pt idx="127">
                  <c:v>1.0125995477243906E-10</c:v>
                </c:pt>
                <c:pt idx="128">
                  <c:v>6.9847726379288692E-11</c:v>
                </c:pt>
                <c:pt idx="129">
                  <c:v>4.791522497925496E-11</c:v>
                </c:pt>
                <c:pt idx="130">
                  <c:v>3.2684032636827928E-11</c:v>
                </c:pt>
                <c:pt idx="131">
                  <c:v>2.216510692407322E-11</c:v>
                </c:pt>
                <c:pt idx="132">
                  <c:v>1.4941847759392934E-11</c:v>
                </c:pt>
                <c:pt idx="133">
                  <c:v>1.0010690158062191E-11</c:v>
                </c:pt>
                <c:pt idx="134">
                  <c:v>6.6645448462121649E-12</c:v>
                </c:pt>
                <c:pt idx="135">
                  <c:v>4.4080003655624298E-12</c:v>
                </c:pt>
                <c:pt idx="136">
                  <c:v>2.895952470735864E-12</c:v>
                </c:pt>
                <c:pt idx="137">
                  <c:v>1.889425812117435E-12</c:v>
                </c:pt>
                <c:pt idx="138">
                  <c:v>1.2239464746443239E-12</c:v>
                </c:pt>
                <c:pt idx="139">
                  <c:v>7.8702782764005364E-13</c:v>
                </c:pt>
                <c:pt idx="140">
                  <c:v>5.022371015561899E-13</c:v>
                </c:pt>
                <c:pt idx="141">
                  <c:v>3.1798688712556154E-13</c:v>
                </c:pt>
                <c:pt idx="142">
                  <c:v>1.9969922287594961E-13</c:v>
                </c:pt>
                <c:pt idx="143">
                  <c:v>1.2436245126290995E-13</c:v>
                </c:pt>
                <c:pt idx="144">
                  <c:v>7.6775107769317431E-14</c:v>
                </c:pt>
                <c:pt idx="145">
                  <c:v>4.6971611033305595E-14</c:v>
                </c:pt>
                <c:pt idx="146">
                  <c:v>2.8470329818736256E-14</c:v>
                </c:pt>
                <c:pt idx="147">
                  <c:v>1.7089986967067341E-14</c:v>
                </c:pt>
                <c:pt idx="148">
                  <c:v>1.0156047541173626E-14</c:v>
                </c:pt>
                <c:pt idx="149">
                  <c:v>5.9727423690175831E-15</c:v>
                </c:pt>
                <c:pt idx="150">
                  <c:v>3.4746511223813403E-15</c:v>
                </c:pt>
                <c:pt idx="151">
                  <c:v>1.9987040374435357E-15</c:v>
                </c:pt>
                <c:pt idx="152">
                  <c:v>1.1362801859664057E-15</c:v>
                </c:pt>
                <c:pt idx="153">
                  <c:v>6.3812998539611436E-16</c:v>
                </c:pt>
                <c:pt idx="154">
                  <c:v>3.5382864469614732E-16</c:v>
                </c:pt>
                <c:pt idx="155">
                  <c:v>1.9359552036060158E-16</c:v>
                </c:pt>
                <c:pt idx="156">
                  <c:v>1.044619501421874E-16</c:v>
                </c:pt>
                <c:pt idx="157">
                  <c:v>5.5552763399026483E-17</c:v>
                </c:pt>
                <c:pt idx="158">
                  <c:v>2.9096624760365601E-17</c:v>
                </c:pt>
                <c:pt idx="159">
                  <c:v>1.4998653625580044E-17</c:v>
                </c:pt>
                <c:pt idx="160">
                  <c:v>7.6031658557433584E-18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EC8-4AA0-B4C0-73A4A9217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14016"/>
        <c:axId val="202216192"/>
      </c:scatterChart>
      <c:valAx>
        <c:axId val="202214016"/>
        <c:scaling>
          <c:orientation val="minMax"/>
          <c:max val="0.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ja-JP" sz="1600"/>
                  <a:t>Lot Defective</a:t>
                </a:r>
                <a:endParaRPr lang="ja-JP" altLang="en-US" sz="1600"/>
              </a:p>
            </c:rich>
          </c:tx>
          <c:layout>
            <c:manualLayout>
              <c:xMode val="edge"/>
              <c:yMode val="edge"/>
              <c:x val="0.47180557074067819"/>
              <c:y val="0.8929575494161936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202216192"/>
        <c:crosses val="autoZero"/>
        <c:crossBetween val="midCat"/>
        <c:majorUnit val="0.2"/>
        <c:minorUnit val="0.1"/>
      </c:valAx>
      <c:valAx>
        <c:axId val="202216192"/>
        <c:scaling>
          <c:orientation val="minMax"/>
          <c:max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/>
                  <a:t>P </a:t>
                </a:r>
                <a:r>
                  <a:rPr lang="en-US" altLang="en-US" sz="1600" baseline="0"/>
                  <a:t>acceptance</a:t>
                </a:r>
              </a:p>
            </c:rich>
          </c:tx>
          <c:layout>
            <c:manualLayout>
              <c:xMode val="edge"/>
              <c:yMode val="edge"/>
              <c:x val="8.5965277777777776E-3"/>
              <c:y val="0.20086180555555555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202214016"/>
        <c:crosses val="autoZero"/>
        <c:crossBetween val="midCat"/>
        <c:majorUnit val="0.2"/>
        <c:minorUnit val="0.1"/>
      </c:valAx>
      <c:spPr>
        <a:ln w="12700">
          <a:noFill/>
        </a:ln>
      </c:spPr>
    </c:plotArea>
    <c:legend>
      <c:legendPos val="r"/>
      <c:layout>
        <c:manualLayout>
          <c:xMode val="edge"/>
          <c:yMode val="edge"/>
          <c:x val="0.74633898478478999"/>
          <c:y val="9.7576149590301142E-2"/>
          <c:w val="0.16514550121854044"/>
          <c:h val="0.29099934494573826"/>
        </c:manualLayout>
      </c:layout>
      <c:overlay val="0"/>
      <c:txPr>
        <a:bodyPr/>
        <a:lstStyle/>
        <a:p>
          <a:pPr>
            <a:defRPr lang="ja-JP" sz="1400" b="1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93692363587556"/>
          <c:y val="4.6500347222222224E-2"/>
          <c:w val="0.78100350128550156"/>
          <c:h val="0.7151293650355823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'Ex10-4 Log normal'!$C$9</c:f>
              <c:strCache>
                <c:ptCount val="1"/>
                <c:pt idx="0">
                  <c:v>3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'Ex10-4 Log normal'!$A$10:$A$210</c:f>
              <c:numCache>
                <c:formatCode>General</c:formatCode>
                <c:ptCount val="201"/>
                <c:pt idx="0">
                  <c:v>-2</c:v>
                </c:pt>
                <c:pt idx="1">
                  <c:v>-1.9750000000000001</c:v>
                </c:pt>
                <c:pt idx="2">
                  <c:v>-1.9500000000000002</c:v>
                </c:pt>
                <c:pt idx="3">
                  <c:v>-1.9250000000000003</c:v>
                </c:pt>
                <c:pt idx="4">
                  <c:v>-1.9000000000000004</c:v>
                </c:pt>
                <c:pt idx="5">
                  <c:v>-1.8750000000000004</c:v>
                </c:pt>
                <c:pt idx="6">
                  <c:v>-1.8500000000000005</c:v>
                </c:pt>
                <c:pt idx="7">
                  <c:v>-1.8250000000000006</c:v>
                </c:pt>
                <c:pt idx="8">
                  <c:v>-1.8000000000000007</c:v>
                </c:pt>
                <c:pt idx="9">
                  <c:v>-1.7750000000000008</c:v>
                </c:pt>
                <c:pt idx="10">
                  <c:v>-1.7500000000000009</c:v>
                </c:pt>
                <c:pt idx="11">
                  <c:v>-1.725000000000001</c:v>
                </c:pt>
                <c:pt idx="12">
                  <c:v>-1.7000000000000011</c:v>
                </c:pt>
                <c:pt idx="13">
                  <c:v>-1.6750000000000012</c:v>
                </c:pt>
                <c:pt idx="14">
                  <c:v>-1.6500000000000012</c:v>
                </c:pt>
                <c:pt idx="15">
                  <c:v>-1.6250000000000013</c:v>
                </c:pt>
                <c:pt idx="16">
                  <c:v>-1.6000000000000014</c:v>
                </c:pt>
                <c:pt idx="17">
                  <c:v>-1.5750000000000015</c:v>
                </c:pt>
                <c:pt idx="18">
                  <c:v>-1.5500000000000016</c:v>
                </c:pt>
                <c:pt idx="19">
                  <c:v>-1.5250000000000017</c:v>
                </c:pt>
                <c:pt idx="20">
                  <c:v>-1.5000000000000018</c:v>
                </c:pt>
                <c:pt idx="21">
                  <c:v>-1.4750000000000019</c:v>
                </c:pt>
                <c:pt idx="22">
                  <c:v>-1.450000000000002</c:v>
                </c:pt>
                <c:pt idx="23">
                  <c:v>-1.425000000000002</c:v>
                </c:pt>
                <c:pt idx="24">
                  <c:v>-1.4000000000000021</c:v>
                </c:pt>
                <c:pt idx="25">
                  <c:v>-1.3750000000000022</c:v>
                </c:pt>
                <c:pt idx="26">
                  <c:v>-1.3500000000000023</c:v>
                </c:pt>
                <c:pt idx="27">
                  <c:v>-1.3250000000000024</c:v>
                </c:pt>
                <c:pt idx="28">
                  <c:v>-1.3000000000000025</c:v>
                </c:pt>
                <c:pt idx="29">
                  <c:v>-1.2750000000000026</c:v>
                </c:pt>
                <c:pt idx="30">
                  <c:v>-1.2500000000000027</c:v>
                </c:pt>
                <c:pt idx="31">
                  <c:v>-1.2250000000000028</c:v>
                </c:pt>
                <c:pt idx="32">
                  <c:v>-1.2000000000000028</c:v>
                </c:pt>
                <c:pt idx="33">
                  <c:v>-1.1750000000000029</c:v>
                </c:pt>
                <c:pt idx="34">
                  <c:v>-1.150000000000003</c:v>
                </c:pt>
                <c:pt idx="35">
                  <c:v>-1.1250000000000031</c:v>
                </c:pt>
                <c:pt idx="36">
                  <c:v>-1.1000000000000032</c:v>
                </c:pt>
                <c:pt idx="37">
                  <c:v>-1.0750000000000033</c:v>
                </c:pt>
                <c:pt idx="38">
                  <c:v>-1.0500000000000034</c:v>
                </c:pt>
                <c:pt idx="39">
                  <c:v>-1.0250000000000035</c:v>
                </c:pt>
                <c:pt idx="40">
                  <c:v>-1.0000000000000036</c:v>
                </c:pt>
                <c:pt idx="41">
                  <c:v>-0.97500000000000353</c:v>
                </c:pt>
                <c:pt idx="42">
                  <c:v>-0.95000000000000351</c:v>
                </c:pt>
                <c:pt idx="43">
                  <c:v>-0.92500000000000349</c:v>
                </c:pt>
                <c:pt idx="44">
                  <c:v>-0.90000000000000346</c:v>
                </c:pt>
                <c:pt idx="45">
                  <c:v>-0.87500000000000344</c:v>
                </c:pt>
                <c:pt idx="46">
                  <c:v>-0.85000000000000342</c:v>
                </c:pt>
                <c:pt idx="47">
                  <c:v>-0.8250000000000034</c:v>
                </c:pt>
                <c:pt idx="48">
                  <c:v>-0.80000000000000338</c:v>
                </c:pt>
                <c:pt idx="49">
                  <c:v>-0.77500000000000335</c:v>
                </c:pt>
                <c:pt idx="50">
                  <c:v>-0.75000000000000333</c:v>
                </c:pt>
                <c:pt idx="51">
                  <c:v>-0.72500000000000331</c:v>
                </c:pt>
                <c:pt idx="52">
                  <c:v>-0.70000000000000329</c:v>
                </c:pt>
                <c:pt idx="53">
                  <c:v>-0.67500000000000326</c:v>
                </c:pt>
                <c:pt idx="54">
                  <c:v>-0.65000000000000324</c:v>
                </c:pt>
                <c:pt idx="55">
                  <c:v>-0.62500000000000322</c:v>
                </c:pt>
                <c:pt idx="56">
                  <c:v>-0.6000000000000032</c:v>
                </c:pt>
                <c:pt idx="57">
                  <c:v>-0.57500000000000318</c:v>
                </c:pt>
                <c:pt idx="58">
                  <c:v>-0.55000000000000315</c:v>
                </c:pt>
                <c:pt idx="59">
                  <c:v>-0.52500000000000313</c:v>
                </c:pt>
                <c:pt idx="60">
                  <c:v>-0.50000000000000311</c:v>
                </c:pt>
                <c:pt idx="61">
                  <c:v>-0.47500000000000309</c:v>
                </c:pt>
                <c:pt idx="62">
                  <c:v>-0.45000000000000306</c:v>
                </c:pt>
                <c:pt idx="63">
                  <c:v>-0.42500000000000304</c:v>
                </c:pt>
                <c:pt idx="64">
                  <c:v>-0.40000000000000302</c:v>
                </c:pt>
                <c:pt idx="65">
                  <c:v>-0.375000000000003</c:v>
                </c:pt>
                <c:pt idx="66">
                  <c:v>-0.35000000000000298</c:v>
                </c:pt>
                <c:pt idx="67">
                  <c:v>-0.32500000000000295</c:v>
                </c:pt>
                <c:pt idx="68">
                  <c:v>-0.30000000000000293</c:v>
                </c:pt>
                <c:pt idx="69">
                  <c:v>-0.27500000000000291</c:v>
                </c:pt>
                <c:pt idx="70">
                  <c:v>-0.25000000000000289</c:v>
                </c:pt>
                <c:pt idx="71">
                  <c:v>-0.22500000000000289</c:v>
                </c:pt>
                <c:pt idx="72">
                  <c:v>-0.2000000000000029</c:v>
                </c:pt>
                <c:pt idx="73">
                  <c:v>-0.1750000000000029</c:v>
                </c:pt>
                <c:pt idx="74">
                  <c:v>-0.15000000000000291</c:v>
                </c:pt>
                <c:pt idx="75">
                  <c:v>-0.12500000000000291</c:v>
                </c:pt>
                <c:pt idx="76">
                  <c:v>-0.10000000000000292</c:v>
                </c:pt>
                <c:pt idx="77">
                  <c:v>-7.5000000000002925E-2</c:v>
                </c:pt>
                <c:pt idx="78">
                  <c:v>-5.0000000000002924E-2</c:v>
                </c:pt>
                <c:pt idx="79">
                  <c:v>-2.5000000000002923E-2</c:v>
                </c:pt>
                <c:pt idx="80">
                  <c:v>-2.9212743335449431E-15</c:v>
                </c:pt>
                <c:pt idx="81">
                  <c:v>2.499999999999708E-2</c:v>
                </c:pt>
                <c:pt idx="82">
                  <c:v>4.9999999999997082E-2</c:v>
                </c:pt>
                <c:pt idx="83">
                  <c:v>7.4999999999997083E-2</c:v>
                </c:pt>
                <c:pt idx="84">
                  <c:v>9.9999999999997091E-2</c:v>
                </c:pt>
                <c:pt idx="85">
                  <c:v>0.12499999999999709</c:v>
                </c:pt>
                <c:pt idx="86">
                  <c:v>0.14999999999999708</c:v>
                </c:pt>
                <c:pt idx="87">
                  <c:v>0.17499999999999707</c:v>
                </c:pt>
                <c:pt idx="88">
                  <c:v>0.19999999999999707</c:v>
                </c:pt>
                <c:pt idx="89">
                  <c:v>0.22499999999999706</c:v>
                </c:pt>
                <c:pt idx="90">
                  <c:v>0.24999999999999706</c:v>
                </c:pt>
                <c:pt idx="91">
                  <c:v>0.27499999999999708</c:v>
                </c:pt>
                <c:pt idx="92">
                  <c:v>0.2999999999999971</c:v>
                </c:pt>
                <c:pt idx="93">
                  <c:v>0.32499999999999712</c:v>
                </c:pt>
                <c:pt idx="94">
                  <c:v>0.34999999999999715</c:v>
                </c:pt>
                <c:pt idx="95">
                  <c:v>0.37499999999999717</c:v>
                </c:pt>
                <c:pt idx="96">
                  <c:v>0.39999999999999719</c:v>
                </c:pt>
                <c:pt idx="97">
                  <c:v>0.42499999999999721</c:v>
                </c:pt>
                <c:pt idx="98">
                  <c:v>0.44999999999999724</c:v>
                </c:pt>
                <c:pt idx="99">
                  <c:v>0.47499999999999726</c:v>
                </c:pt>
                <c:pt idx="100">
                  <c:v>0.49999999999999728</c:v>
                </c:pt>
                <c:pt idx="101">
                  <c:v>0.52499999999999725</c:v>
                </c:pt>
                <c:pt idx="102">
                  <c:v>0.54999999999999727</c:v>
                </c:pt>
                <c:pt idx="103">
                  <c:v>0.57499999999999729</c:v>
                </c:pt>
                <c:pt idx="104">
                  <c:v>0.59999999999999731</c:v>
                </c:pt>
                <c:pt idx="105">
                  <c:v>0.62499999999999734</c:v>
                </c:pt>
                <c:pt idx="106">
                  <c:v>0.64999999999999736</c:v>
                </c:pt>
                <c:pt idx="107">
                  <c:v>0.67499999999999738</c:v>
                </c:pt>
                <c:pt idx="108">
                  <c:v>0.6999999999999974</c:v>
                </c:pt>
                <c:pt idx="109">
                  <c:v>0.72499999999999742</c:v>
                </c:pt>
                <c:pt idx="110">
                  <c:v>0.74999999999999745</c:v>
                </c:pt>
                <c:pt idx="111">
                  <c:v>0.77499999999999747</c:v>
                </c:pt>
                <c:pt idx="112">
                  <c:v>0.79999999999999749</c:v>
                </c:pt>
                <c:pt idx="113">
                  <c:v>0.82499999999999751</c:v>
                </c:pt>
                <c:pt idx="114">
                  <c:v>0.84999999999999754</c:v>
                </c:pt>
                <c:pt idx="115">
                  <c:v>0.87499999999999756</c:v>
                </c:pt>
                <c:pt idx="116">
                  <c:v>0.89999999999999758</c:v>
                </c:pt>
                <c:pt idx="117">
                  <c:v>0.9249999999999976</c:v>
                </c:pt>
                <c:pt idx="118">
                  <c:v>0.94999999999999762</c:v>
                </c:pt>
                <c:pt idx="119">
                  <c:v>0.97499999999999765</c:v>
                </c:pt>
                <c:pt idx="120">
                  <c:v>0.99999999999999767</c:v>
                </c:pt>
                <c:pt idx="121">
                  <c:v>1.0249999999999977</c:v>
                </c:pt>
                <c:pt idx="122">
                  <c:v>1.0499999999999976</c:v>
                </c:pt>
                <c:pt idx="123">
                  <c:v>1.0749999999999975</c:v>
                </c:pt>
                <c:pt idx="124">
                  <c:v>1.0999999999999974</c:v>
                </c:pt>
                <c:pt idx="125">
                  <c:v>1.1249999999999973</c:v>
                </c:pt>
                <c:pt idx="126">
                  <c:v>1.1499999999999972</c:v>
                </c:pt>
                <c:pt idx="127">
                  <c:v>1.1749999999999972</c:v>
                </c:pt>
                <c:pt idx="128">
                  <c:v>1.1999999999999971</c:v>
                </c:pt>
                <c:pt idx="129">
                  <c:v>1.224999999999997</c:v>
                </c:pt>
                <c:pt idx="130">
                  <c:v>1.2499999999999969</c:v>
                </c:pt>
                <c:pt idx="131">
                  <c:v>1.2749999999999968</c:v>
                </c:pt>
                <c:pt idx="132">
                  <c:v>1.2999999999999967</c:v>
                </c:pt>
                <c:pt idx="133">
                  <c:v>1.3249999999999966</c:v>
                </c:pt>
                <c:pt idx="134">
                  <c:v>1.3499999999999965</c:v>
                </c:pt>
                <c:pt idx="135">
                  <c:v>1.3749999999999964</c:v>
                </c:pt>
                <c:pt idx="136">
                  <c:v>1.3999999999999964</c:v>
                </c:pt>
                <c:pt idx="137">
                  <c:v>1.4249999999999963</c:v>
                </c:pt>
                <c:pt idx="138">
                  <c:v>1.4499999999999962</c:v>
                </c:pt>
                <c:pt idx="139">
                  <c:v>1.4749999999999961</c:v>
                </c:pt>
                <c:pt idx="140">
                  <c:v>1.499999999999996</c:v>
                </c:pt>
                <c:pt idx="141">
                  <c:v>1.5249999999999959</c:v>
                </c:pt>
                <c:pt idx="142">
                  <c:v>1.5499999999999958</c:v>
                </c:pt>
                <c:pt idx="143">
                  <c:v>1.5749999999999957</c:v>
                </c:pt>
                <c:pt idx="144">
                  <c:v>1.5999999999999956</c:v>
                </c:pt>
                <c:pt idx="145">
                  <c:v>1.6249999999999956</c:v>
                </c:pt>
                <c:pt idx="146">
                  <c:v>1.6499999999999955</c:v>
                </c:pt>
                <c:pt idx="147">
                  <c:v>1.6749999999999954</c:v>
                </c:pt>
                <c:pt idx="148">
                  <c:v>1.6999999999999953</c:v>
                </c:pt>
                <c:pt idx="149">
                  <c:v>1.7249999999999952</c:v>
                </c:pt>
                <c:pt idx="150">
                  <c:v>1.7499999999999951</c:v>
                </c:pt>
                <c:pt idx="151">
                  <c:v>1.774999999999995</c:v>
                </c:pt>
                <c:pt idx="152">
                  <c:v>1.7999999999999949</c:v>
                </c:pt>
                <c:pt idx="153">
                  <c:v>1.8249999999999948</c:v>
                </c:pt>
                <c:pt idx="154">
                  <c:v>1.8499999999999948</c:v>
                </c:pt>
                <c:pt idx="155">
                  <c:v>1.8749999999999947</c:v>
                </c:pt>
                <c:pt idx="156">
                  <c:v>1.8999999999999946</c:v>
                </c:pt>
                <c:pt idx="157">
                  <c:v>1.9249999999999945</c:v>
                </c:pt>
                <c:pt idx="158">
                  <c:v>1.9499999999999944</c:v>
                </c:pt>
                <c:pt idx="159">
                  <c:v>1.9749999999999943</c:v>
                </c:pt>
                <c:pt idx="160">
                  <c:v>1.9999999999999942</c:v>
                </c:pt>
                <c:pt idx="161">
                  <c:v>2.0249999999999941</c:v>
                </c:pt>
                <c:pt idx="162">
                  <c:v>2.049999999999994</c:v>
                </c:pt>
                <c:pt idx="163">
                  <c:v>2.074999999999994</c:v>
                </c:pt>
                <c:pt idx="164">
                  <c:v>2.0999999999999939</c:v>
                </c:pt>
                <c:pt idx="165">
                  <c:v>2.1249999999999938</c:v>
                </c:pt>
                <c:pt idx="166">
                  <c:v>2.1499999999999937</c:v>
                </c:pt>
                <c:pt idx="167">
                  <c:v>2.1749999999999936</c:v>
                </c:pt>
                <c:pt idx="168">
                  <c:v>2.1999999999999935</c:v>
                </c:pt>
                <c:pt idx="169">
                  <c:v>2.2249999999999934</c:v>
                </c:pt>
                <c:pt idx="170">
                  <c:v>2.2499999999999933</c:v>
                </c:pt>
                <c:pt idx="171">
                  <c:v>2.2749999999999932</c:v>
                </c:pt>
                <c:pt idx="172">
                  <c:v>2.2999999999999932</c:v>
                </c:pt>
                <c:pt idx="173">
                  <c:v>2.3249999999999931</c:v>
                </c:pt>
                <c:pt idx="174">
                  <c:v>2.349999999999993</c:v>
                </c:pt>
                <c:pt idx="175">
                  <c:v>2.3749999999999929</c:v>
                </c:pt>
                <c:pt idx="176">
                  <c:v>2.3999999999999928</c:v>
                </c:pt>
                <c:pt idx="177">
                  <c:v>2.4249999999999927</c:v>
                </c:pt>
                <c:pt idx="178">
                  <c:v>2.4499999999999926</c:v>
                </c:pt>
                <c:pt idx="179">
                  <c:v>2.4749999999999925</c:v>
                </c:pt>
                <c:pt idx="180">
                  <c:v>2.4999999999999925</c:v>
                </c:pt>
                <c:pt idx="181">
                  <c:v>2.5249999999999924</c:v>
                </c:pt>
                <c:pt idx="182">
                  <c:v>2.5499999999999923</c:v>
                </c:pt>
                <c:pt idx="183">
                  <c:v>2.5749999999999922</c:v>
                </c:pt>
                <c:pt idx="184">
                  <c:v>2.5999999999999921</c:v>
                </c:pt>
                <c:pt idx="185">
                  <c:v>2.624999999999992</c:v>
                </c:pt>
                <c:pt idx="186">
                  <c:v>2.6499999999999919</c:v>
                </c:pt>
                <c:pt idx="187">
                  <c:v>2.6749999999999918</c:v>
                </c:pt>
                <c:pt idx="188">
                  <c:v>2.6999999999999917</c:v>
                </c:pt>
                <c:pt idx="189">
                  <c:v>2.7249999999999917</c:v>
                </c:pt>
                <c:pt idx="190">
                  <c:v>2.7499999999999916</c:v>
                </c:pt>
                <c:pt idx="191">
                  <c:v>2.7749999999999915</c:v>
                </c:pt>
                <c:pt idx="192">
                  <c:v>2.7999999999999914</c:v>
                </c:pt>
                <c:pt idx="193">
                  <c:v>2.8249999999999913</c:v>
                </c:pt>
                <c:pt idx="194">
                  <c:v>2.8499999999999912</c:v>
                </c:pt>
                <c:pt idx="195">
                  <c:v>2.8749999999999911</c:v>
                </c:pt>
                <c:pt idx="196">
                  <c:v>2.899999999999991</c:v>
                </c:pt>
                <c:pt idx="197">
                  <c:v>2.9249999999999909</c:v>
                </c:pt>
                <c:pt idx="198">
                  <c:v>2.9499999999999909</c:v>
                </c:pt>
                <c:pt idx="199">
                  <c:v>2.9749999999999908</c:v>
                </c:pt>
                <c:pt idx="200">
                  <c:v>2.9999999999999907</c:v>
                </c:pt>
              </c:numCache>
            </c:numRef>
          </c:xVal>
          <c:yVal>
            <c:numRef>
              <c:f>'Ex10-4 Log normal'!$C$10:$C$210</c:f>
              <c:numCache>
                <c:formatCode>General</c:formatCode>
                <c:ptCount val="201"/>
                <c:pt idx="0">
                  <c:v>0.98148644440870214</c:v>
                </c:pt>
                <c:pt idx="1">
                  <c:v>0.9797996790596627</c:v>
                </c:pt>
                <c:pt idx="2">
                  <c:v>0.97797981497162911</c:v>
                </c:pt>
                <c:pt idx="3">
                  <c:v>0.97601845393831621</c:v>
                </c:pt>
                <c:pt idx="4">
                  <c:v>0.9739068733931644</c:v>
                </c:pt>
                <c:pt idx="5">
                  <c:v>0.97163603429595169</c:v>
                </c:pt>
                <c:pt idx="6">
                  <c:v>0.96919659162885852</c:v>
                </c:pt>
                <c:pt idx="7">
                  <c:v>0.96657890769789701</c:v>
                </c:pt>
                <c:pt idx="8">
                  <c:v>0.96377306843248312</c:v>
                </c:pt>
                <c:pt idx="9">
                  <c:v>0.96076890287033556</c:v>
                </c:pt>
                <c:pt idx="10">
                  <c:v>0.95755600600658353</c:v>
                </c:pt>
                <c:pt idx="11">
                  <c:v>0.95412376517469433</c:v>
                </c:pt>
                <c:pt idx="12">
                  <c:v>0.9504613901123744</c:v>
                </c:pt>
                <c:pt idx="13">
                  <c:v>0.94655794684770334</c:v>
                </c:pt>
                <c:pt idx="14">
                  <c:v>0.94240239551925253</c:v>
                </c:pt>
                <c:pt idx="15">
                  <c:v>0.93798363221863501</c:v>
                </c:pt>
                <c:pt idx="16">
                  <c:v>0.93329053491469094</c:v>
                </c:pt>
                <c:pt idx="17">
                  <c:v>0.92831201348526005</c:v>
                </c:pt>
                <c:pt idx="18">
                  <c:v>0.92303706384517226</c:v>
                </c:pt>
                <c:pt idx="19">
                  <c:v>0.91745482611772633</c:v>
                </c:pt>
                <c:pt idx="20">
                  <c:v>0.91155464675163611</c:v>
                </c:pt>
                <c:pt idx="21">
                  <c:v>0.90532614443633275</c:v>
                </c:pt>
                <c:pt idx="22">
                  <c:v>0.89875927961591906</c:v>
                </c:pt>
                <c:pt idx="23">
                  <c:v>0.89184442734628511</c:v>
                </c:pt>
                <c:pt idx="24">
                  <c:v>0.88457245318137168</c:v>
                </c:pt>
                <c:pt idx="25">
                  <c:v>0.8769347917138488</c:v>
                </c:pt>
                <c:pt idx="26">
                  <c:v>0.86892352733320333</c:v>
                </c:pt>
                <c:pt idx="27">
                  <c:v>0.86053147670114172</c:v>
                </c:pt>
                <c:pt idx="28">
                  <c:v>0.8517522723811779</c:v>
                </c:pt>
                <c:pt idx="29">
                  <c:v>0.84258044699722434</c:v>
                </c:pt>
                <c:pt idx="30">
                  <c:v>0.83301151723597444</c:v>
                </c:pt>
                <c:pt idx="31">
                  <c:v>0.82304206695098414</c:v>
                </c:pt>
                <c:pt idx="32">
                  <c:v>0.81266982857379766</c:v>
                </c:pt>
                <c:pt idx="33">
                  <c:v>0.80189376199046325</c:v>
                </c:pt>
                <c:pt idx="34">
                  <c:v>0.79071413000160962</c:v>
                </c:pt>
                <c:pt idx="35">
                  <c:v>0.77913256945216636</c:v>
                </c:pt>
                <c:pt idx="36">
                  <c:v>0.76715215709408791</c:v>
                </c:pt>
                <c:pt idx="37">
                  <c:v>0.75477746923326317</c:v>
                </c:pt>
                <c:pt idx="38">
                  <c:v>0.74201463421131897</c:v>
                </c:pt>
                <c:pt idx="39">
                  <c:v>0.7288713767852677</c:v>
                </c:pt>
                <c:pt idx="40">
                  <c:v>0.7153570534938074</c:v>
                </c:pt>
                <c:pt idx="41">
                  <c:v>0.70148267813925946</c:v>
                </c:pt>
                <c:pt idx="42">
                  <c:v>0.68726093656915999</c:v>
                </c:pt>
                <c:pt idx="43">
                  <c:v>0.67270619001166165</c:v>
                </c:pt>
                <c:pt idx="44">
                  <c:v>0.65783446630420128</c:v>
                </c:pt>
                <c:pt idx="45">
                  <c:v>0.64266343845507679</c:v>
                </c:pt>
                <c:pt idx="46">
                  <c:v>0.62721239009208074</c:v>
                </c:pt>
                <c:pt idx="47">
                  <c:v>0.61150216748030573</c:v>
                </c:pt>
                <c:pt idx="48">
                  <c:v>0.59555511793146665</c:v>
                </c:pt>
                <c:pt idx="49">
                  <c:v>0.5793950145780481</c:v>
                </c:pt>
                <c:pt idx="50">
                  <c:v>0.56304696764549222</c:v>
                </c:pt>
                <c:pt idx="51">
                  <c:v>0.54653732252234344</c:v>
                </c:pt>
                <c:pt idx="52">
                  <c:v>0.52989354509939457</c:v>
                </c:pt>
                <c:pt idx="53">
                  <c:v>0.51314409502183578</c:v>
                </c:pt>
                <c:pt idx="54">
                  <c:v>0.49631828767034264</c:v>
                </c:pt>
                <c:pt idx="55">
                  <c:v>0.4794461458550493</c:v>
                </c:pt>
                <c:pt idx="56">
                  <c:v>0.4625582423673934</c:v>
                </c:pt>
                <c:pt idx="57">
                  <c:v>0.44568553468581323</c:v>
                </c:pt>
                <c:pt idx="58">
                  <c:v>0.4288591932692557</c:v>
                </c:pt>
                <c:pt idx="59">
                  <c:v>0.41211042499449113</c:v>
                </c:pt>
                <c:pt idx="60">
                  <c:v>0.39547029339663742</c:v>
                </c:pt>
                <c:pt idx="61">
                  <c:v>0.37896953745457829</c:v>
                </c:pt>
                <c:pt idx="62">
                  <c:v>0.36263839072204357</c:v>
                </c:pt>
                <c:pt idx="63">
                  <c:v>0.34650640263916122</c:v>
                </c:pt>
                <c:pt idx="64">
                  <c:v>0.33060226386704122</c:v>
                </c:pt>
                <c:pt idx="65">
                  <c:v>0.31495363746852001</c:v>
                </c:pt>
                <c:pt idx="66">
                  <c:v>0.29958699771126923</c:v>
                </c:pt>
                <c:pt idx="67">
                  <c:v>0.28452747819525959</c:v>
                </c:pt>
                <c:pt idx="68">
                  <c:v>0.26979873090583933</c:v>
                </c:pt>
                <c:pt idx="69">
                  <c:v>0.25542279766771703</c:v>
                </c:pt>
                <c:pt idx="70">
                  <c:v>0.24141999532580971</c:v>
                </c:pt>
                <c:pt idx="71">
                  <c:v>0.22780881580851231</c:v>
                </c:pt>
                <c:pt idx="72">
                  <c:v>0.21460584204030414</c:v>
                </c:pt>
                <c:pt idx="73">
                  <c:v>0.20182568046688698</c:v>
                </c:pt>
                <c:pt idx="74">
                  <c:v>0.18948091074077994</c:v>
                </c:pt>
                <c:pt idx="75">
                  <c:v>0.17758205289226234</c:v>
                </c:pt>
                <c:pt idx="76">
                  <c:v>0.16613755208368561</c:v>
                </c:pt>
                <c:pt idx="77">
                  <c:v>0.15515378081850953</c:v>
                </c:pt>
                <c:pt idx="78">
                  <c:v>0.14463505825396428</c:v>
                </c:pt>
                <c:pt idx="79">
                  <c:v>0.13458368605191146</c:v>
                </c:pt>
                <c:pt idx="80">
                  <c:v>0.12500000000000108</c:v>
                </c:pt>
                <c:pt idx="81">
                  <c:v>0.11588243644802831</c:v>
                </c:pt>
                <c:pt idx="82">
                  <c:v>0.10722761243559134</c:v>
                </c:pt>
                <c:pt idx="83">
                  <c:v>9.9030418239398593E-2</c:v>
                </c:pt>
                <c:pt idx="84">
                  <c:v>9.1284120944069139E-2</c:v>
                </c:pt>
                <c:pt idx="85">
                  <c:v>8.3980477540696083E-2</c:v>
                </c:pt>
                <c:pt idx="86">
                  <c:v>7.7109855983922643E-2</c:v>
                </c:pt>
                <c:pt idx="87">
                  <c:v>7.0661362591391608E-2</c:v>
                </c:pt>
                <c:pt idx="88">
                  <c:v>6.4622974149168261E-2</c:v>
                </c:pt>
                <c:pt idx="89">
                  <c:v>5.8981673092584334E-2</c:v>
                </c:pt>
                <c:pt idx="90">
                  <c:v>5.3723584162835174E-2</c:v>
                </c:pt>
                <c:pt idx="91">
                  <c:v>4.8834110994065025E-2</c:v>
                </c:pt>
                <c:pt idx="92">
                  <c:v>4.4298071161638572E-2</c:v>
                </c:pt>
                <c:pt idx="93">
                  <c:v>4.0099828317502084E-2</c:v>
                </c:pt>
                <c:pt idx="94">
                  <c:v>3.6223420150374511E-2</c:v>
                </c:pt>
                <c:pt idx="95">
                  <c:v>3.2652681034140846E-2</c:v>
                </c:pt>
                <c:pt idx="96">
                  <c:v>2.9371358364269993E-2</c:v>
                </c:pt>
                <c:pt idx="97">
                  <c:v>2.6363221726290558E-2</c:v>
                </c:pt>
                <c:pt idx="98">
                  <c:v>2.3612164189290116E-2</c:v>
                </c:pt>
                <c:pt idx="99">
                  <c:v>2.1102295168075123E-2</c:v>
                </c:pt>
                <c:pt idx="100">
                  <c:v>1.8818024447214702E-2</c:v>
                </c:pt>
                <c:pt idx="101">
                  <c:v>1.6744137106042972E-2</c:v>
                </c:pt>
                <c:pt idx="102">
                  <c:v>1.4865859223430773E-2</c:v>
                </c:pt>
                <c:pt idx="103">
                  <c:v>1.3168914372639152E-2</c:v>
                </c:pt>
                <c:pt idx="104">
                  <c:v>1.1639571038051832E-2</c:v>
                </c:pt>
                <c:pt idx="105">
                  <c:v>1.0264681195587783E-2</c:v>
                </c:pt>
                <c:pt idx="106">
                  <c:v>9.0317103960084674E-3</c:v>
                </c:pt>
                <c:pt idx="107">
                  <c:v>7.9287597743921585E-3</c:v>
                </c:pt>
                <c:pt idx="108">
                  <c:v>6.9445804793142867E-3</c:v>
                </c:pt>
                <c:pt idx="109">
                  <c:v>6.0685810716423674E-3</c:v>
                </c:pt>
                <c:pt idx="110">
                  <c:v>5.2908284855101928E-3</c:v>
                </c:pt>
                <c:pt idx="111">
                  <c:v>4.6020431734308219E-3</c:v>
                </c:pt>
                <c:pt idx="112">
                  <c:v>3.9935890743298336E-3</c:v>
                </c:pt>
                <c:pt idx="113">
                  <c:v>3.4574590484099357E-3</c:v>
                </c:pt>
                <c:pt idx="114">
                  <c:v>2.9862564172386179E-3</c:v>
                </c:pt>
                <c:pt idx="115">
                  <c:v>2.5731732324403567E-3</c:v>
                </c:pt>
                <c:pt idx="116">
                  <c:v>2.211965873116872E-3</c:v>
                </c:pt>
                <c:pt idx="117">
                  <c:v>1.8969285418960313E-3</c:v>
                </c:pt>
                <c:pt idx="118">
                  <c:v>1.6228651936181912E-3</c:v>
                </c:pt>
                <c:pt idx="119">
                  <c:v>1.3850603903807729E-3</c:v>
                </c:pt>
                <c:pt idx="120">
                  <c:v>1.1792495332021912E-3</c:v>
                </c:pt>
                <c:pt idx="121">
                  <c:v>1.0015888750887865E-3</c:v>
                </c:pt>
                <c:pt idx="122">
                  <c:v>8.4862567385535161E-4</c:v>
                </c:pt>
                <c:pt idx="123">
                  <c:v>7.1726879662052895E-4</c:v>
                </c:pt>
                <c:pt idx="124">
                  <c:v>6.0476004231613039E-4</c:v>
                </c:pt>
                <c:pt idx="125">
                  <c:v>5.086464045386777E-4</c:v>
                </c:pt>
                <c:pt idx="126">
                  <c:v>4.2675345523323542E-4</c:v>
                </c:pt>
                <c:pt idx="127">
                  <c:v>3.571599905146047E-4</c:v>
                </c:pt>
                <c:pt idx="128">
                  <c:v>2.9817404376262558E-4</c:v>
                </c:pt>
                <c:pt idx="129">
                  <c:v>2.4831033823047072E-4</c:v>
                </c:pt>
                <c:pt idx="130">
                  <c:v>2.062692219293641E-4</c:v>
                </c:pt>
                <c:pt idx="131">
                  <c:v>1.7091710156122588E-4</c:v>
                </c:pt>
                <c:pt idx="132">
                  <c:v>1.4126836974278519E-4</c:v>
                </c:pt>
                <c:pt idx="133">
                  <c:v>1.1646880061276125E-4</c:v>
                </c:pt>
                <c:pt idx="134">
                  <c:v>9.5780372993015686E-5</c:v>
                </c:pt>
                <c:pt idx="135">
                  <c:v>7.8567467394754419E-5</c:v>
                </c:pt>
                <c:pt idx="136">
                  <c:v>6.4284373097489667E-5</c:v>
                </c:pt>
                <c:pt idx="137">
                  <c:v>5.2464034032912526E-5</c:v>
                </c:pt>
                <c:pt idx="138">
                  <c:v>4.2707957014773069E-5</c:v>
                </c:pt>
                <c:pt idx="139">
                  <c:v>3.4677202699739033E-5</c:v>
                </c:pt>
                <c:pt idx="140">
                  <c:v>2.8084378274096458E-5</c:v>
                </c:pt>
                <c:pt idx="141">
                  <c:v>2.2686550975150228E-5</c:v>
                </c:pt>
                <c:pt idx="142">
                  <c:v>1.8279002924109298E-5</c:v>
                </c:pt>
                <c:pt idx="143">
                  <c:v>1.4689750134484982E-5</c:v>
                </c:pt>
                <c:pt idx="144">
                  <c:v>1.1774751750477272E-5</c:v>
                </c:pt>
                <c:pt idx="145">
                  <c:v>9.413739367532696E-6</c:v>
                </c:pt>
                <c:pt idx="146">
                  <c:v>7.5066005176771159E-6</c:v>
                </c:pt>
                <c:pt idx="147">
                  <c:v>5.9702549123612436E-6</c:v>
                </c:pt>
                <c:pt idx="148">
                  <c:v>4.735966693834016E-6</c:v>
                </c:pt>
                <c:pt idx="149">
                  <c:v>3.747040641408343E-6</c:v>
                </c:pt>
                <c:pt idx="150">
                  <c:v>2.9568549197947821E-6</c:v>
                </c:pt>
                <c:pt idx="151">
                  <c:v>2.3271874692906074E-6</c:v>
                </c:pt>
                <c:pt idx="152">
                  <c:v>1.8267974647245106E-6</c:v>
                </c:pt>
                <c:pt idx="153">
                  <c:v>1.4302273689442576E-6</c:v>
                </c:pt>
                <c:pt idx="154">
                  <c:v>1.1167949474156867E-6</c:v>
                </c:pt>
                <c:pt idx="155">
                  <c:v>8.6974817430768457E-7</c:v>
                </c:pt>
                <c:pt idx="156">
                  <c:v>6.7555923775943087E-7</c:v>
                </c:pt>
                <c:pt idx="157">
                  <c:v>5.2333684106180551E-7</c:v>
                </c:pt>
                <c:pt idx="158">
                  <c:v>4.0433870166687309E-7</c:v>
                </c:pt>
                <c:pt idx="159">
                  <c:v>3.1156858058801087E-7</c:v>
                </c:pt>
                <c:pt idx="160">
                  <c:v>2.3944434385595576E-7</c:v>
                </c:pt>
                <c:pt idx="161">
                  <c:v>1.8352548088310378E-7</c:v>
                </c:pt>
                <c:pt idx="162">
                  <c:v>1.4029019920640208E-7</c:v>
                </c:pt>
                <c:pt idx="163">
                  <c:v>1.0695369945757544E-7</c:v>
                </c:pt>
                <c:pt idx="164">
                  <c:v>8.1320527222851995E-8</c:v>
                </c:pt>
                <c:pt idx="165">
                  <c:v>6.1665018232112401E-8</c:v>
                </c:pt>
                <c:pt idx="166">
                  <c:v>4.6634818054624879E-8</c:v>
                </c:pt>
                <c:pt idx="167">
                  <c:v>3.517328434316367E-8</c:v>
                </c:pt>
                <c:pt idx="168">
                  <c:v>2.6457284798880379E-8</c:v>
                </c:pt>
                <c:pt idx="169">
                  <c:v>1.9847502397631852E-8</c:v>
                </c:pt>
                <c:pt idx="170">
                  <c:v>1.4848864755599932E-8</c:v>
                </c:pt>
                <c:pt idx="171">
                  <c:v>1.1079139280234404E-8</c:v>
                </c:pt>
                <c:pt idx="172">
                  <c:v>8.2440911564847744E-9</c:v>
                </c:pt>
                <c:pt idx="173">
                  <c:v>6.1178972434791302E-9</c:v>
                </c:pt>
                <c:pt idx="174">
                  <c:v>4.5277544311115329E-9</c:v>
                </c:pt>
                <c:pt idx="175">
                  <c:v>3.3418236742045904E-9</c:v>
                </c:pt>
                <c:pt idx="176">
                  <c:v>2.4598175300466036E-9</c:v>
                </c:pt>
                <c:pt idx="177">
                  <c:v>1.8056754096972165E-9</c:v>
                </c:pt>
                <c:pt idx="178">
                  <c:v>1.3218819309389142E-9</c:v>
                </c:pt>
                <c:pt idx="179">
                  <c:v>9.6507401651407497E-10</c:v>
                </c:pt>
                <c:pt idx="180">
                  <c:v>7.0265535395721075E-10</c:v>
                </c:pt>
                <c:pt idx="181">
                  <c:v>5.1019559492512679E-10</c:v>
                </c:pt>
                <c:pt idx="182">
                  <c:v>3.6943880145336399E-10</c:v>
                </c:pt>
                <c:pt idx="183">
                  <c:v>2.6678329757995573E-10</c:v>
                </c:pt>
                <c:pt idx="184">
                  <c:v>1.9212504609990911E-10</c:v>
                </c:pt>
                <c:pt idx="185">
                  <c:v>1.3798042007570559E-10</c:v>
                </c:pt>
                <c:pt idx="186">
                  <c:v>9.8822992638513597E-11</c:v>
                </c:pt>
                <c:pt idx="187">
                  <c:v>7.0583721168139232E-11</c:v>
                </c:pt>
                <c:pt idx="188">
                  <c:v>5.027546305177574E-11</c:v>
                </c:pt>
                <c:pt idx="189">
                  <c:v>3.5711786354538647E-11</c:v>
                </c:pt>
                <c:pt idx="190">
                  <c:v>2.5297059514417566E-11</c:v>
                </c:pt>
                <c:pt idx="191">
                  <c:v>1.7870244949351829E-11</c:v>
                </c:pt>
                <c:pt idx="192">
                  <c:v>1.2589022334320048E-11</c:v>
                </c:pt>
                <c:pt idx="193">
                  <c:v>8.8440990004044312E-12</c:v>
                </c:pt>
                <c:pt idx="194">
                  <c:v>6.1960420055009351E-12</c:v>
                </c:pt>
                <c:pt idx="195">
                  <c:v>4.3288582792339316E-12</c:v>
                </c:pt>
                <c:pt idx="196">
                  <c:v>3.0159889407801602E-12</c:v>
                </c:pt>
                <c:pt idx="197">
                  <c:v>2.095475585616226E-12</c:v>
                </c:pt>
                <c:pt idx="198">
                  <c:v>1.4518812141636353E-12</c:v>
                </c:pt>
                <c:pt idx="199">
                  <c:v>1.0031695432154775E-12</c:v>
                </c:pt>
                <c:pt idx="200">
                  <c:v>6.9121241195777061E-13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CB-4767-8571-173A972B572A}"/>
            </c:ext>
          </c:extLst>
        </c:ser>
        <c:ser>
          <c:idx val="3"/>
          <c:order val="1"/>
          <c:tx>
            <c:strRef>
              <c:f>'Ex10-4 Log normal'!$D$9</c:f>
              <c:strCache>
                <c:ptCount val="1"/>
                <c:pt idx="0">
                  <c:v>4</c:v>
                </c:pt>
              </c:strCache>
            </c:strRef>
          </c:tx>
          <c:spPr>
            <a:ln w="12700"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'Ex10-4 Log normal'!$A$10:$A$210</c:f>
              <c:numCache>
                <c:formatCode>General</c:formatCode>
                <c:ptCount val="201"/>
                <c:pt idx="0">
                  <c:v>-2</c:v>
                </c:pt>
                <c:pt idx="1">
                  <c:v>-1.9750000000000001</c:v>
                </c:pt>
                <c:pt idx="2">
                  <c:v>-1.9500000000000002</c:v>
                </c:pt>
                <c:pt idx="3">
                  <c:v>-1.9250000000000003</c:v>
                </c:pt>
                <c:pt idx="4">
                  <c:v>-1.9000000000000004</c:v>
                </c:pt>
                <c:pt idx="5">
                  <c:v>-1.8750000000000004</c:v>
                </c:pt>
                <c:pt idx="6">
                  <c:v>-1.8500000000000005</c:v>
                </c:pt>
                <c:pt idx="7">
                  <c:v>-1.8250000000000006</c:v>
                </c:pt>
                <c:pt idx="8">
                  <c:v>-1.8000000000000007</c:v>
                </c:pt>
                <c:pt idx="9">
                  <c:v>-1.7750000000000008</c:v>
                </c:pt>
                <c:pt idx="10">
                  <c:v>-1.7500000000000009</c:v>
                </c:pt>
                <c:pt idx="11">
                  <c:v>-1.725000000000001</c:v>
                </c:pt>
                <c:pt idx="12">
                  <c:v>-1.7000000000000011</c:v>
                </c:pt>
                <c:pt idx="13">
                  <c:v>-1.6750000000000012</c:v>
                </c:pt>
                <c:pt idx="14">
                  <c:v>-1.6500000000000012</c:v>
                </c:pt>
                <c:pt idx="15">
                  <c:v>-1.6250000000000013</c:v>
                </c:pt>
                <c:pt idx="16">
                  <c:v>-1.6000000000000014</c:v>
                </c:pt>
                <c:pt idx="17">
                  <c:v>-1.5750000000000015</c:v>
                </c:pt>
                <c:pt idx="18">
                  <c:v>-1.5500000000000016</c:v>
                </c:pt>
                <c:pt idx="19">
                  <c:v>-1.5250000000000017</c:v>
                </c:pt>
                <c:pt idx="20">
                  <c:v>-1.5000000000000018</c:v>
                </c:pt>
                <c:pt idx="21">
                  <c:v>-1.4750000000000019</c:v>
                </c:pt>
                <c:pt idx="22">
                  <c:v>-1.450000000000002</c:v>
                </c:pt>
                <c:pt idx="23">
                  <c:v>-1.425000000000002</c:v>
                </c:pt>
                <c:pt idx="24">
                  <c:v>-1.4000000000000021</c:v>
                </c:pt>
                <c:pt idx="25">
                  <c:v>-1.3750000000000022</c:v>
                </c:pt>
                <c:pt idx="26">
                  <c:v>-1.3500000000000023</c:v>
                </c:pt>
                <c:pt idx="27">
                  <c:v>-1.3250000000000024</c:v>
                </c:pt>
                <c:pt idx="28">
                  <c:v>-1.3000000000000025</c:v>
                </c:pt>
                <c:pt idx="29">
                  <c:v>-1.2750000000000026</c:v>
                </c:pt>
                <c:pt idx="30">
                  <c:v>-1.2500000000000027</c:v>
                </c:pt>
                <c:pt idx="31">
                  <c:v>-1.2250000000000028</c:v>
                </c:pt>
                <c:pt idx="32">
                  <c:v>-1.2000000000000028</c:v>
                </c:pt>
                <c:pt idx="33">
                  <c:v>-1.1750000000000029</c:v>
                </c:pt>
                <c:pt idx="34">
                  <c:v>-1.150000000000003</c:v>
                </c:pt>
                <c:pt idx="35">
                  <c:v>-1.1250000000000031</c:v>
                </c:pt>
                <c:pt idx="36">
                  <c:v>-1.1000000000000032</c:v>
                </c:pt>
                <c:pt idx="37">
                  <c:v>-1.0750000000000033</c:v>
                </c:pt>
                <c:pt idx="38">
                  <c:v>-1.0500000000000034</c:v>
                </c:pt>
                <c:pt idx="39">
                  <c:v>-1.0250000000000035</c:v>
                </c:pt>
                <c:pt idx="40">
                  <c:v>-1.0000000000000036</c:v>
                </c:pt>
                <c:pt idx="41">
                  <c:v>-0.97500000000000353</c:v>
                </c:pt>
                <c:pt idx="42">
                  <c:v>-0.95000000000000351</c:v>
                </c:pt>
                <c:pt idx="43">
                  <c:v>-0.92500000000000349</c:v>
                </c:pt>
                <c:pt idx="44">
                  <c:v>-0.90000000000000346</c:v>
                </c:pt>
                <c:pt idx="45">
                  <c:v>-0.87500000000000344</c:v>
                </c:pt>
                <c:pt idx="46">
                  <c:v>-0.85000000000000342</c:v>
                </c:pt>
                <c:pt idx="47">
                  <c:v>-0.8250000000000034</c:v>
                </c:pt>
                <c:pt idx="48">
                  <c:v>-0.80000000000000338</c:v>
                </c:pt>
                <c:pt idx="49">
                  <c:v>-0.77500000000000335</c:v>
                </c:pt>
                <c:pt idx="50">
                  <c:v>-0.75000000000000333</c:v>
                </c:pt>
                <c:pt idx="51">
                  <c:v>-0.72500000000000331</c:v>
                </c:pt>
                <c:pt idx="52">
                  <c:v>-0.70000000000000329</c:v>
                </c:pt>
                <c:pt idx="53">
                  <c:v>-0.67500000000000326</c:v>
                </c:pt>
                <c:pt idx="54">
                  <c:v>-0.65000000000000324</c:v>
                </c:pt>
                <c:pt idx="55">
                  <c:v>-0.62500000000000322</c:v>
                </c:pt>
                <c:pt idx="56">
                  <c:v>-0.6000000000000032</c:v>
                </c:pt>
                <c:pt idx="57">
                  <c:v>-0.57500000000000318</c:v>
                </c:pt>
                <c:pt idx="58">
                  <c:v>-0.55000000000000315</c:v>
                </c:pt>
                <c:pt idx="59">
                  <c:v>-0.52500000000000313</c:v>
                </c:pt>
                <c:pt idx="60">
                  <c:v>-0.50000000000000311</c:v>
                </c:pt>
                <c:pt idx="61">
                  <c:v>-0.47500000000000309</c:v>
                </c:pt>
                <c:pt idx="62">
                  <c:v>-0.45000000000000306</c:v>
                </c:pt>
                <c:pt idx="63">
                  <c:v>-0.42500000000000304</c:v>
                </c:pt>
                <c:pt idx="64">
                  <c:v>-0.40000000000000302</c:v>
                </c:pt>
                <c:pt idx="65">
                  <c:v>-0.375000000000003</c:v>
                </c:pt>
                <c:pt idx="66">
                  <c:v>-0.35000000000000298</c:v>
                </c:pt>
                <c:pt idx="67">
                  <c:v>-0.32500000000000295</c:v>
                </c:pt>
                <c:pt idx="68">
                  <c:v>-0.30000000000000293</c:v>
                </c:pt>
                <c:pt idx="69">
                  <c:v>-0.27500000000000291</c:v>
                </c:pt>
                <c:pt idx="70">
                  <c:v>-0.25000000000000289</c:v>
                </c:pt>
                <c:pt idx="71">
                  <c:v>-0.22500000000000289</c:v>
                </c:pt>
                <c:pt idx="72">
                  <c:v>-0.2000000000000029</c:v>
                </c:pt>
                <c:pt idx="73">
                  <c:v>-0.1750000000000029</c:v>
                </c:pt>
                <c:pt idx="74">
                  <c:v>-0.15000000000000291</c:v>
                </c:pt>
                <c:pt idx="75">
                  <c:v>-0.12500000000000291</c:v>
                </c:pt>
                <c:pt idx="76">
                  <c:v>-0.10000000000000292</c:v>
                </c:pt>
                <c:pt idx="77">
                  <c:v>-7.5000000000002925E-2</c:v>
                </c:pt>
                <c:pt idx="78">
                  <c:v>-5.0000000000002924E-2</c:v>
                </c:pt>
                <c:pt idx="79">
                  <c:v>-2.5000000000002923E-2</c:v>
                </c:pt>
                <c:pt idx="80">
                  <c:v>-2.9212743335449431E-15</c:v>
                </c:pt>
                <c:pt idx="81">
                  <c:v>2.499999999999708E-2</c:v>
                </c:pt>
                <c:pt idx="82">
                  <c:v>4.9999999999997082E-2</c:v>
                </c:pt>
                <c:pt idx="83">
                  <c:v>7.4999999999997083E-2</c:v>
                </c:pt>
                <c:pt idx="84">
                  <c:v>9.9999999999997091E-2</c:v>
                </c:pt>
                <c:pt idx="85">
                  <c:v>0.12499999999999709</c:v>
                </c:pt>
                <c:pt idx="86">
                  <c:v>0.14999999999999708</c:v>
                </c:pt>
                <c:pt idx="87">
                  <c:v>0.17499999999999707</c:v>
                </c:pt>
                <c:pt idx="88">
                  <c:v>0.19999999999999707</c:v>
                </c:pt>
                <c:pt idx="89">
                  <c:v>0.22499999999999706</c:v>
                </c:pt>
                <c:pt idx="90">
                  <c:v>0.24999999999999706</c:v>
                </c:pt>
                <c:pt idx="91">
                  <c:v>0.27499999999999708</c:v>
                </c:pt>
                <c:pt idx="92">
                  <c:v>0.2999999999999971</c:v>
                </c:pt>
                <c:pt idx="93">
                  <c:v>0.32499999999999712</c:v>
                </c:pt>
                <c:pt idx="94">
                  <c:v>0.34999999999999715</c:v>
                </c:pt>
                <c:pt idx="95">
                  <c:v>0.37499999999999717</c:v>
                </c:pt>
                <c:pt idx="96">
                  <c:v>0.39999999999999719</c:v>
                </c:pt>
                <c:pt idx="97">
                  <c:v>0.42499999999999721</c:v>
                </c:pt>
                <c:pt idx="98">
                  <c:v>0.44999999999999724</c:v>
                </c:pt>
                <c:pt idx="99">
                  <c:v>0.47499999999999726</c:v>
                </c:pt>
                <c:pt idx="100">
                  <c:v>0.49999999999999728</c:v>
                </c:pt>
                <c:pt idx="101">
                  <c:v>0.52499999999999725</c:v>
                </c:pt>
                <c:pt idx="102">
                  <c:v>0.54999999999999727</c:v>
                </c:pt>
                <c:pt idx="103">
                  <c:v>0.57499999999999729</c:v>
                </c:pt>
                <c:pt idx="104">
                  <c:v>0.59999999999999731</c:v>
                </c:pt>
                <c:pt idx="105">
                  <c:v>0.62499999999999734</c:v>
                </c:pt>
                <c:pt idx="106">
                  <c:v>0.64999999999999736</c:v>
                </c:pt>
                <c:pt idx="107">
                  <c:v>0.67499999999999738</c:v>
                </c:pt>
                <c:pt idx="108">
                  <c:v>0.6999999999999974</c:v>
                </c:pt>
                <c:pt idx="109">
                  <c:v>0.72499999999999742</c:v>
                </c:pt>
                <c:pt idx="110">
                  <c:v>0.74999999999999745</c:v>
                </c:pt>
                <c:pt idx="111">
                  <c:v>0.77499999999999747</c:v>
                </c:pt>
                <c:pt idx="112">
                  <c:v>0.79999999999999749</c:v>
                </c:pt>
                <c:pt idx="113">
                  <c:v>0.82499999999999751</c:v>
                </c:pt>
                <c:pt idx="114">
                  <c:v>0.84999999999999754</c:v>
                </c:pt>
                <c:pt idx="115">
                  <c:v>0.87499999999999756</c:v>
                </c:pt>
                <c:pt idx="116">
                  <c:v>0.89999999999999758</c:v>
                </c:pt>
                <c:pt idx="117">
                  <c:v>0.9249999999999976</c:v>
                </c:pt>
                <c:pt idx="118">
                  <c:v>0.94999999999999762</c:v>
                </c:pt>
                <c:pt idx="119">
                  <c:v>0.97499999999999765</c:v>
                </c:pt>
                <c:pt idx="120">
                  <c:v>0.99999999999999767</c:v>
                </c:pt>
                <c:pt idx="121">
                  <c:v>1.0249999999999977</c:v>
                </c:pt>
                <c:pt idx="122">
                  <c:v>1.0499999999999976</c:v>
                </c:pt>
                <c:pt idx="123">
                  <c:v>1.0749999999999975</c:v>
                </c:pt>
                <c:pt idx="124">
                  <c:v>1.0999999999999974</c:v>
                </c:pt>
                <c:pt idx="125">
                  <c:v>1.1249999999999973</c:v>
                </c:pt>
                <c:pt idx="126">
                  <c:v>1.1499999999999972</c:v>
                </c:pt>
                <c:pt idx="127">
                  <c:v>1.1749999999999972</c:v>
                </c:pt>
                <c:pt idx="128">
                  <c:v>1.1999999999999971</c:v>
                </c:pt>
                <c:pt idx="129">
                  <c:v>1.224999999999997</c:v>
                </c:pt>
                <c:pt idx="130">
                  <c:v>1.2499999999999969</c:v>
                </c:pt>
                <c:pt idx="131">
                  <c:v>1.2749999999999968</c:v>
                </c:pt>
                <c:pt idx="132">
                  <c:v>1.2999999999999967</c:v>
                </c:pt>
                <c:pt idx="133">
                  <c:v>1.3249999999999966</c:v>
                </c:pt>
                <c:pt idx="134">
                  <c:v>1.3499999999999965</c:v>
                </c:pt>
                <c:pt idx="135">
                  <c:v>1.3749999999999964</c:v>
                </c:pt>
                <c:pt idx="136">
                  <c:v>1.3999999999999964</c:v>
                </c:pt>
                <c:pt idx="137">
                  <c:v>1.4249999999999963</c:v>
                </c:pt>
                <c:pt idx="138">
                  <c:v>1.4499999999999962</c:v>
                </c:pt>
                <c:pt idx="139">
                  <c:v>1.4749999999999961</c:v>
                </c:pt>
                <c:pt idx="140">
                  <c:v>1.499999999999996</c:v>
                </c:pt>
                <c:pt idx="141">
                  <c:v>1.5249999999999959</c:v>
                </c:pt>
                <c:pt idx="142">
                  <c:v>1.5499999999999958</c:v>
                </c:pt>
                <c:pt idx="143">
                  <c:v>1.5749999999999957</c:v>
                </c:pt>
                <c:pt idx="144">
                  <c:v>1.5999999999999956</c:v>
                </c:pt>
                <c:pt idx="145">
                  <c:v>1.6249999999999956</c:v>
                </c:pt>
                <c:pt idx="146">
                  <c:v>1.6499999999999955</c:v>
                </c:pt>
                <c:pt idx="147">
                  <c:v>1.6749999999999954</c:v>
                </c:pt>
                <c:pt idx="148">
                  <c:v>1.6999999999999953</c:v>
                </c:pt>
                <c:pt idx="149">
                  <c:v>1.7249999999999952</c:v>
                </c:pt>
                <c:pt idx="150">
                  <c:v>1.7499999999999951</c:v>
                </c:pt>
                <c:pt idx="151">
                  <c:v>1.774999999999995</c:v>
                </c:pt>
                <c:pt idx="152">
                  <c:v>1.7999999999999949</c:v>
                </c:pt>
                <c:pt idx="153">
                  <c:v>1.8249999999999948</c:v>
                </c:pt>
                <c:pt idx="154">
                  <c:v>1.8499999999999948</c:v>
                </c:pt>
                <c:pt idx="155">
                  <c:v>1.8749999999999947</c:v>
                </c:pt>
                <c:pt idx="156">
                  <c:v>1.8999999999999946</c:v>
                </c:pt>
                <c:pt idx="157">
                  <c:v>1.9249999999999945</c:v>
                </c:pt>
                <c:pt idx="158">
                  <c:v>1.9499999999999944</c:v>
                </c:pt>
                <c:pt idx="159">
                  <c:v>1.9749999999999943</c:v>
                </c:pt>
                <c:pt idx="160">
                  <c:v>1.9999999999999942</c:v>
                </c:pt>
                <c:pt idx="161">
                  <c:v>2.0249999999999941</c:v>
                </c:pt>
                <c:pt idx="162">
                  <c:v>2.049999999999994</c:v>
                </c:pt>
                <c:pt idx="163">
                  <c:v>2.074999999999994</c:v>
                </c:pt>
                <c:pt idx="164">
                  <c:v>2.0999999999999939</c:v>
                </c:pt>
                <c:pt idx="165">
                  <c:v>2.1249999999999938</c:v>
                </c:pt>
                <c:pt idx="166">
                  <c:v>2.1499999999999937</c:v>
                </c:pt>
                <c:pt idx="167">
                  <c:v>2.1749999999999936</c:v>
                </c:pt>
                <c:pt idx="168">
                  <c:v>2.1999999999999935</c:v>
                </c:pt>
                <c:pt idx="169">
                  <c:v>2.2249999999999934</c:v>
                </c:pt>
                <c:pt idx="170">
                  <c:v>2.2499999999999933</c:v>
                </c:pt>
                <c:pt idx="171">
                  <c:v>2.2749999999999932</c:v>
                </c:pt>
                <c:pt idx="172">
                  <c:v>2.2999999999999932</c:v>
                </c:pt>
                <c:pt idx="173">
                  <c:v>2.3249999999999931</c:v>
                </c:pt>
                <c:pt idx="174">
                  <c:v>2.349999999999993</c:v>
                </c:pt>
                <c:pt idx="175">
                  <c:v>2.3749999999999929</c:v>
                </c:pt>
                <c:pt idx="176">
                  <c:v>2.3999999999999928</c:v>
                </c:pt>
                <c:pt idx="177">
                  <c:v>2.4249999999999927</c:v>
                </c:pt>
                <c:pt idx="178">
                  <c:v>2.4499999999999926</c:v>
                </c:pt>
                <c:pt idx="179">
                  <c:v>2.4749999999999925</c:v>
                </c:pt>
                <c:pt idx="180">
                  <c:v>2.4999999999999925</c:v>
                </c:pt>
                <c:pt idx="181">
                  <c:v>2.5249999999999924</c:v>
                </c:pt>
                <c:pt idx="182">
                  <c:v>2.5499999999999923</c:v>
                </c:pt>
                <c:pt idx="183">
                  <c:v>2.5749999999999922</c:v>
                </c:pt>
                <c:pt idx="184">
                  <c:v>2.5999999999999921</c:v>
                </c:pt>
                <c:pt idx="185">
                  <c:v>2.624999999999992</c:v>
                </c:pt>
                <c:pt idx="186">
                  <c:v>2.6499999999999919</c:v>
                </c:pt>
                <c:pt idx="187">
                  <c:v>2.6749999999999918</c:v>
                </c:pt>
                <c:pt idx="188">
                  <c:v>2.6999999999999917</c:v>
                </c:pt>
                <c:pt idx="189">
                  <c:v>2.7249999999999917</c:v>
                </c:pt>
                <c:pt idx="190">
                  <c:v>2.7499999999999916</c:v>
                </c:pt>
                <c:pt idx="191">
                  <c:v>2.7749999999999915</c:v>
                </c:pt>
                <c:pt idx="192">
                  <c:v>2.7999999999999914</c:v>
                </c:pt>
                <c:pt idx="193">
                  <c:v>2.8249999999999913</c:v>
                </c:pt>
                <c:pt idx="194">
                  <c:v>2.8499999999999912</c:v>
                </c:pt>
                <c:pt idx="195">
                  <c:v>2.8749999999999911</c:v>
                </c:pt>
                <c:pt idx="196">
                  <c:v>2.899999999999991</c:v>
                </c:pt>
                <c:pt idx="197">
                  <c:v>2.9249999999999909</c:v>
                </c:pt>
                <c:pt idx="198">
                  <c:v>2.9499999999999909</c:v>
                </c:pt>
                <c:pt idx="199">
                  <c:v>2.9749999999999908</c:v>
                </c:pt>
                <c:pt idx="200">
                  <c:v>2.9999999999999907</c:v>
                </c:pt>
              </c:numCache>
            </c:numRef>
          </c:xVal>
          <c:yVal>
            <c:numRef>
              <c:f>'Ex10-4 Log normal'!$D$10:$D$210</c:f>
              <c:numCache>
                <c:formatCode>General</c:formatCode>
                <c:ptCount val="201"/>
                <c:pt idx="0">
                  <c:v>0.97539174206713819</c:v>
                </c:pt>
                <c:pt idx="1">
                  <c:v>0.97315732769846874</c:v>
                </c:pt>
                <c:pt idx="2">
                  <c:v>0.9707480384775421</c:v>
                </c:pt>
                <c:pt idx="3">
                  <c:v>0.9681530964719347</c:v>
                </c:pt>
                <c:pt idx="4">
                  <c:v>0.96536135178700766</c:v>
                </c:pt>
                <c:pt idx="5">
                  <c:v>0.96236130047049229</c:v>
                </c:pt>
                <c:pt idx="6">
                  <c:v>0.95914110657076701</c:v>
                </c:pt>
                <c:pt idx="7">
                  <c:v>0.95568862863360315</c:v>
                </c:pt>
                <c:pt idx="8">
                  <c:v>0.95199145091176174</c:v>
                </c:pt>
                <c:pt idx="9">
                  <c:v>0.94803691954664104</c:v>
                </c:pt>
                <c:pt idx="10">
                  <c:v>0.9438121839607333</c:v>
                </c:pt>
                <c:pt idx="11">
                  <c:v>0.9393042436734782</c:v>
                </c:pt>
                <c:pt idx="12">
                  <c:v>0.93450000072079875</c:v>
                </c:pt>
                <c:pt idx="13">
                  <c:v>0.92938631781975378</c:v>
                </c:pt>
                <c:pt idx="14">
                  <c:v>0.92395008237405407</c:v>
                </c:pt>
                <c:pt idx="15">
                  <c:v>0.91817827636338067</c:v>
                </c:pt>
                <c:pt idx="16">
                  <c:v>0.91205805209939506</c:v>
                </c:pt>
                <c:pt idx="17">
                  <c:v>0.90557681376396704</c:v>
                </c:pt>
                <c:pt idx="18">
                  <c:v>0.89872230457058966</c:v>
                </c:pt>
                <c:pt idx="19">
                  <c:v>0.89148269930840363</c:v>
                </c:pt>
                <c:pt idx="20">
                  <c:v>0.88384670194016857</c:v>
                </c:pt>
                <c:pt idx="21">
                  <c:v>0.87580364783144327</c:v>
                </c:pt>
                <c:pt idx="22">
                  <c:v>0.86734361008900462</c:v>
                </c:pt>
                <c:pt idx="23">
                  <c:v>0.85845750938312282</c:v>
                </c:pt>
                <c:pt idx="24">
                  <c:v>0.84913722652196777</c:v>
                </c:pt>
                <c:pt idx="25">
                  <c:v>0.8393757169385756</c:v>
                </c:pt>
                <c:pt idx="26">
                  <c:v>0.82916712614316701</c:v>
                </c:pt>
                <c:pt idx="27">
                  <c:v>0.81850690508802426</c:v>
                </c:pt>
                <c:pt idx="28">
                  <c:v>0.80739192429074591</c:v>
                </c:pt>
                <c:pt idx="29">
                  <c:v>0.79582058546674239</c:v>
                </c:pt>
                <c:pt idx="30">
                  <c:v>0.78379292933575939</c:v>
                </c:pt>
                <c:pt idx="31">
                  <c:v>0.77131073819254681</c:v>
                </c:pt>
                <c:pt idx="32">
                  <c:v>0.75837763177113993</c:v>
                </c:pt>
                <c:pt idx="33">
                  <c:v>0.74499915488818746</c:v>
                </c:pt>
                <c:pt idx="34">
                  <c:v>0.73118285532593763</c:v>
                </c:pt>
                <c:pt idx="35">
                  <c:v>0.71693835041229248</c:v>
                </c:pt>
                <c:pt idx="36">
                  <c:v>0.70227738077604152</c:v>
                </c:pt>
                <c:pt idx="37">
                  <c:v>0.68721384980194888</c:v>
                </c:pt>
                <c:pt idx="38">
                  <c:v>0.67176384738443062</c:v>
                </c:pt>
                <c:pt idx="39">
                  <c:v>0.65594565668130078</c:v>
                </c:pt>
                <c:pt idx="40">
                  <c:v>0.63977974270119875</c:v>
                </c:pt>
                <c:pt idx="41">
                  <c:v>0.62328872171989624</c:v>
                </c:pt>
                <c:pt idx="42">
                  <c:v>0.60649731071122759</c:v>
                </c:pt>
                <c:pt idx="43">
                  <c:v>0.58943225619661654</c:v>
                </c:pt>
                <c:pt idx="44">
                  <c:v>0.5721222421611456</c:v>
                </c:pt>
                <c:pt idx="45">
                  <c:v>0.5545977769511089</c:v>
                </c:pt>
                <c:pt idx="46">
                  <c:v>0.5368910593545293</c:v>
                </c:pt>
                <c:pt idx="47">
                  <c:v>0.51903582436803186</c:v>
                </c:pt>
                <c:pt idx="48">
                  <c:v>0.5010671694658716</c:v>
                </c:pt>
                <c:pt idx="49">
                  <c:v>0.48302136250432354</c:v>
                </c:pt>
                <c:pt idx="50">
                  <c:v>0.46493563271108507</c:v>
                </c:pt>
                <c:pt idx="51">
                  <c:v>0.44684794651840193</c:v>
                </c:pt>
                <c:pt idx="52">
                  <c:v>0.42879677029366731</c:v>
                </c:pt>
                <c:pt idx="53">
                  <c:v>0.41082082229552686</c:v>
                </c:pt>
                <c:pt idx="54">
                  <c:v>0.39295881643033825</c:v>
                </c:pt>
                <c:pt idx="55">
                  <c:v>0.37524920059678685</c:v>
                </c:pt>
                <c:pt idx="56">
                  <c:v>0.35772989257957383</c:v>
                </c:pt>
                <c:pt idx="57">
                  <c:v>0.34043801658097705</c:v>
                </c:pt>
                <c:pt idx="58">
                  <c:v>0.32340964355723895</c:v>
                </c:pt>
                <c:pt idx="59">
                  <c:v>0.30667953855155639</c:v>
                </c:pt>
                <c:pt idx="60">
                  <c:v>0.29028091818448853</c:v>
                </c:pt>
                <c:pt idx="61">
                  <c:v>0.27424522137461488</c:v>
                </c:pt>
                <c:pt idx="62">
                  <c:v>0.25860189621741186</c:v>
                </c:pt>
                <c:pt idx="63">
                  <c:v>0.24337820574997088</c:v>
                </c:pt>
                <c:pt idx="64">
                  <c:v>0.22859905507626552</c:v>
                </c:pt>
                <c:pt idx="65">
                  <c:v>0.21428684202634213</c:v>
                </c:pt>
                <c:pt idx="66">
                  <c:v>0.20046133317854914</c:v>
                </c:pt>
                <c:pt idx="67">
                  <c:v>0.18713956669334936</c:v>
                </c:pt>
                <c:pt idx="68">
                  <c:v>0.17433578299802355</c:v>
                </c:pt>
                <c:pt idx="69">
                  <c:v>0.16206138393208858</c:v>
                </c:pt>
                <c:pt idx="70">
                  <c:v>0.15032492052258889</c:v>
                </c:pt>
                <c:pt idx="71">
                  <c:v>0.13913210911592189</c:v>
                </c:pt>
                <c:pt idx="72">
                  <c:v>0.12848587515804075</c:v>
                </c:pt>
                <c:pt idx="73">
                  <c:v>0.11838642349702801</c:v>
                </c:pt>
                <c:pt idx="74">
                  <c:v>0.10883133369003448</c:v>
                </c:pt>
                <c:pt idx="75">
                  <c:v>9.9815678438640365E-2</c:v>
                </c:pt>
                <c:pt idx="76">
                  <c:v>9.1332162960106003E-2</c:v>
                </c:pt>
                <c:pt idx="77">
                  <c:v>8.3371282832932894E-2</c:v>
                </c:pt>
                <c:pt idx="78">
                  <c:v>7.5921497638580512E-2</c:v>
                </c:pt>
                <c:pt idx="79">
                  <c:v>6.8969417560607135E-2</c:v>
                </c:pt>
                <c:pt idx="80">
                  <c:v>6.2500000000000722E-2</c:v>
                </c:pt>
                <c:pt idx="81">
                  <c:v>5.6496753221595211E-2</c:v>
                </c:pt>
                <c:pt idx="82">
                  <c:v>5.0941944060329369E-2</c:v>
                </c:pt>
                <c:pt idx="83">
                  <c:v>4.5816806785364761E-2</c:v>
                </c:pt>
                <c:pt idx="84">
                  <c:v>4.1101750341099377E-2</c:v>
                </c:pt>
                <c:pt idx="85">
                  <c:v>3.6776561352098044E-2</c:v>
                </c:pt>
                <c:pt idx="86">
                  <c:v>3.2820600488114887E-2</c:v>
                </c:pt>
                <c:pt idx="87">
                  <c:v>2.9212990029139893E-2</c:v>
                </c:pt>
                <c:pt idx="88">
                  <c:v>2.5932790741617254E-2</c:v>
                </c:pt>
                <c:pt idx="89">
                  <c:v>2.2959166468192301E-2</c:v>
                </c:pt>
                <c:pt idx="90">
                  <c:v>2.0271535136954875E-2</c:v>
                </c:pt>
                <c:pt idx="91">
                  <c:v>1.7849705204700226E-2</c:v>
                </c:pt>
                <c:pt idx="92">
                  <c:v>1.5673996855070923E-2</c:v>
                </c:pt>
                <c:pt idx="93">
                  <c:v>1.3725347569933861E-2</c:v>
                </c:pt>
                <c:pt idx="94">
                  <c:v>1.1985401975002865E-2</c:v>
                </c:pt>
                <c:pt idx="95">
                  <c:v>1.0436586123350008E-2</c:v>
                </c:pt>
                <c:pt idx="96">
                  <c:v>9.0621666187508249E-3</c:v>
                </c:pt>
                <c:pt idx="97">
                  <c:v>7.8462951914153884E-3</c:v>
                </c:pt>
                <c:pt idx="98">
                  <c:v>6.7740395191761456E-3</c:v>
                </c:pt>
                <c:pt idx="99">
                  <c:v>5.8314012361985025E-3</c:v>
                </c:pt>
                <c:pt idx="100">
                  <c:v>5.0053221882438046E-3</c:v>
                </c:pt>
                <c:pt idx="101">
                  <c:v>4.2836800787938384E-3</c:v>
                </c:pt>
                <c:pt idx="102">
                  <c:v>3.6552747050680968E-3</c:v>
                </c:pt>
                <c:pt idx="103">
                  <c:v>3.1098060089216244E-3</c:v>
                </c:pt>
                <c:pt idx="104">
                  <c:v>2.6378451671561741E-3</c:v>
                </c:pt>
                <c:pt idx="105">
                  <c:v>2.2307999216945261E-3</c:v>
                </c:pt>
                <c:pt idx="106">
                  <c:v>1.8808753054538674E-3</c:v>
                </c:pt>
                <c:pt idx="107">
                  <c:v>1.5810308578957763E-3</c:v>
                </c:pt>
                <c:pt idx="108">
                  <c:v>1.3249353484874073E-3</c:v>
                </c:pt>
                <c:pt idx="109">
                  <c:v>1.1069199400131216E-3</c:v>
                </c:pt>
                <c:pt idx="110">
                  <c:v>9.2193063003800761E-4</c:v>
                </c:pt>
                <c:pt idx="111">
                  <c:v>7.6548071085403137E-4</c:v>
                </c:pt>
                <c:pt idx="112">
                  <c:v>6.3360388868569572E-4</c:v>
                </c:pt>
                <c:pt idx="113">
                  <c:v>5.2280860423476599E-4</c:v>
                </c:pt>
                <c:pt idx="114">
                  <c:v>4.3003400090509993E-4</c:v>
                </c:pt>
                <c:pt idx="115">
                  <c:v>3.5260789601462036E-4</c:v>
                </c:pt>
                <c:pt idx="116">
                  <c:v>2.8820702536086398E-4</c:v>
                </c:pt>
                <c:pt idx="117">
                  <c:v>2.3481975369809473E-4</c:v>
                </c:pt>
                <c:pt idx="118">
                  <c:v>1.9071137371715375E-4</c:v>
                </c:pt>
                <c:pt idx="119">
                  <c:v>1.5439205439955457E-4</c:v>
                </c:pt>
                <c:pt idx="120">
                  <c:v>1.2458744627955683E-4</c:v>
                </c:pt>
                <c:pt idx="121">
                  <c:v>1.0021190609257753E-4</c:v>
                </c:pt>
                <c:pt idx="122">
                  <c:v>8.0344266219497986E-5</c:v>
                </c:pt>
                <c:pt idx="123">
                  <c:v>6.4206044801596869E-5</c:v>
                </c:pt>
                <c:pt idx="124">
                  <c:v>5.114196982768822E-5</c:v>
                </c:pt>
                <c:pt idx="125">
                  <c:v>4.0602674227784783E-5</c:v>
                </c:pt>
                <c:pt idx="126">
                  <c:v>3.2129408339054759E-5</c:v>
                </c:pt>
                <c:pt idx="127">
                  <c:v>2.534061031045027E-5</c:v>
                </c:pt>
                <c:pt idx="128">
                  <c:v>1.9920173354799153E-5</c:v>
                </c:pt>
                <c:pt idx="129">
                  <c:v>1.5607250536666E-5</c:v>
                </c:pt>
                <c:pt idx="130">
                  <c:v>1.2187442334922253E-5</c:v>
                </c:pt>
                <c:pt idx="131">
                  <c:v>9.4852189255949799E-6</c:v>
                </c:pt>
                <c:pt idx="132">
                  <c:v>7.3574374371066061E-6</c:v>
                </c:pt>
                <c:pt idx="133">
                  <c:v>5.6878238444086727E-6</c:v>
                </c:pt>
                <c:pt idx="134">
                  <c:v>4.382299264618153E-6</c:v>
                </c:pt>
                <c:pt idx="135">
                  <c:v>3.3650408338985954E-6</c:v>
                </c:pt>
                <c:pt idx="136">
                  <c:v>2.5751777858045035E-6</c:v>
                </c:pt>
                <c:pt idx="137">
                  <c:v>1.9640335764449553E-6</c:v>
                </c:pt>
                <c:pt idx="138">
                  <c:v>1.4928347269128291E-6</c:v>
                </c:pt>
                <c:pt idx="139">
                  <c:v>1.1308163420018421E-6</c:v>
                </c:pt>
                <c:pt idx="140">
                  <c:v>8.5366292197189327E-7</c:v>
                </c:pt>
                <c:pt idx="141">
                  <c:v>6.4223105271143859E-7</c:v>
                </c:pt>
                <c:pt idx="142">
                  <c:v>4.8150781077808121E-7</c:v>
                </c:pt>
                <c:pt idx="143">
                  <c:v>3.5976524951943334E-7</c:v>
                </c:pt>
                <c:pt idx="144">
                  <c:v>2.678771559804159E-7</c:v>
                </c:pt>
                <c:pt idx="145">
                  <c:v>1.987694152632586E-7</c:v>
                </c:pt>
                <c:pt idx="146">
                  <c:v>1.4697982949392918E-7</c:v>
                </c:pt>
                <c:pt idx="147">
                  <c:v>1.0830715953394999E-7</c:v>
                </c:pt>
                <c:pt idx="148">
                  <c:v>7.9532540019203045E-8</c:v>
                </c:pt>
                <c:pt idx="149">
                  <c:v>5.8199314782936334E-8</c:v>
                </c:pt>
                <c:pt idx="150">
                  <c:v>4.2439802557906818E-8</c:v>
                </c:pt>
                <c:pt idx="151">
                  <c:v>3.0839582715051869E-8</c:v>
                </c:pt>
                <c:pt idx="152">
                  <c:v>2.2331635653830099E-8</c:v>
                </c:pt>
                <c:pt idx="153">
                  <c:v>1.6114126895537583E-8</c:v>
                </c:pt>
                <c:pt idx="154">
                  <c:v>1.158682872358998E-8</c:v>
                </c:pt>
                <c:pt idx="155">
                  <c:v>8.3021651391597428E-9</c:v>
                </c:pt>
                <c:pt idx="156">
                  <c:v>5.927677707416197E-9</c:v>
                </c:pt>
                <c:pt idx="157">
                  <c:v>4.2173703926075766E-9</c:v>
                </c:pt>
                <c:pt idx="158">
                  <c:v>2.9899258385501711E-9</c:v>
                </c:pt>
                <c:pt idx="159">
                  <c:v>2.1122154146450336E-9</c:v>
                </c:pt>
                <c:pt idx="160">
                  <c:v>1.4868692394955788E-9</c:v>
                </c:pt>
                <c:pt idx="161">
                  <c:v>1.0429460115484277E-9</c:v>
                </c:pt>
                <c:pt idx="162">
                  <c:v>7.2895901160587052E-10</c:v>
                </c:pt>
                <c:pt idx="163">
                  <c:v>5.0768509685367908E-10</c:v>
                </c:pt>
                <c:pt idx="164">
                  <c:v>3.5231698504596714E-10</c:v>
                </c:pt>
                <c:pt idx="165">
                  <c:v>2.436231115273363E-10</c:v>
                </c:pt>
                <c:pt idx="166">
                  <c:v>1.678599343563026E-10</c:v>
                </c:pt>
                <c:pt idx="167">
                  <c:v>1.1524370990518922E-10</c:v>
                </c:pt>
                <c:pt idx="168">
                  <c:v>7.8836444543074431E-11</c:v>
                </c:pt>
                <c:pt idx="169">
                  <c:v>5.3737132010660179E-11</c:v>
                </c:pt>
                <c:pt idx="170">
                  <c:v>3.6497042133126378E-11</c:v>
                </c:pt>
                <c:pt idx="171">
                  <c:v>2.4698734183353086E-11</c:v>
                </c:pt>
                <c:pt idx="172">
                  <c:v>1.6654197615747184E-11</c:v>
                </c:pt>
                <c:pt idx="173">
                  <c:v>1.1189299648393231E-11</c:v>
                </c:pt>
                <c:pt idx="174">
                  <c:v>7.4904944349296845E-12</c:v>
                </c:pt>
                <c:pt idx="175">
                  <c:v>4.9962562948632951E-12</c:v>
                </c:pt>
                <c:pt idx="176">
                  <c:v>3.3205028419791304E-12</c:v>
                </c:pt>
                <c:pt idx="177">
                  <c:v>2.1988026158069883E-12</c:v>
                </c:pt>
                <c:pt idx="178">
                  <c:v>1.4507421242590396E-12</c:v>
                </c:pt>
                <c:pt idx="179">
                  <c:v>9.537052291695972E-13</c:v>
                </c:pt>
                <c:pt idx="180">
                  <c:v>6.2467838622199999E-13</c:v>
                </c:pt>
                <c:pt idx="181">
                  <c:v>4.0767643265322825E-13</c:v>
                </c:pt>
                <c:pt idx="182">
                  <c:v>2.6508796355223263E-13</c:v>
                </c:pt>
                <c:pt idx="183">
                  <c:v>1.7174265869987247E-13</c:v>
                </c:pt>
                <c:pt idx="184">
                  <c:v>1.1086096287012799E-13</c:v>
                </c:pt>
                <c:pt idx="185">
                  <c:v>7.1300069044166609E-14</c:v>
                </c:pt>
                <c:pt idx="186">
                  <c:v>4.5688896463690808E-14</c:v>
                </c:pt>
                <c:pt idx="187">
                  <c:v>2.9170199597446109E-14</c:v>
                </c:pt>
                <c:pt idx="188">
                  <c:v>1.8555590191110709E-14</c:v>
                </c:pt>
                <c:pt idx="189">
                  <c:v>1.17602196425795E-14</c:v>
                </c:pt>
                <c:pt idx="190">
                  <c:v>7.4260874064213629E-15</c:v>
                </c:pt>
                <c:pt idx="191">
                  <c:v>4.6720484799252224E-15</c:v>
                </c:pt>
                <c:pt idx="192">
                  <c:v>2.9285726715907223E-15</c:v>
                </c:pt>
                <c:pt idx="193">
                  <c:v>1.8289624698075337E-15</c:v>
                </c:pt>
                <c:pt idx="194">
                  <c:v>1.1380267516030747E-15</c:v>
                </c:pt>
                <c:pt idx="195">
                  <c:v>7.0550130885956064E-16</c:v>
                </c:pt>
                <c:pt idx="196">
                  <c:v>4.3575227141372918E-16</c:v>
                </c:pt>
                <c:pt idx="197">
                  <c:v>2.6814938606996014E-16</c:v>
                </c:pt>
                <c:pt idx="198">
                  <c:v>1.6440238538532432E-16</c:v>
                </c:pt>
                <c:pt idx="199">
                  <c:v>1.0042282884956768E-16</c:v>
                </c:pt>
                <c:pt idx="200">
                  <c:v>6.1115124962413241E-17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CCB-4767-8571-173A972B572A}"/>
            </c:ext>
          </c:extLst>
        </c:ser>
        <c:ser>
          <c:idx val="1"/>
          <c:order val="2"/>
          <c:tx>
            <c:strRef>
              <c:f>'Ex10-4 Log normal'!$E$9</c:f>
              <c:strCache>
                <c:ptCount val="1"/>
                <c:pt idx="0">
                  <c:v>5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'Ex10-4 Log normal'!$A$10:$A$210</c:f>
              <c:numCache>
                <c:formatCode>General</c:formatCode>
                <c:ptCount val="201"/>
                <c:pt idx="0">
                  <c:v>-2</c:v>
                </c:pt>
                <c:pt idx="1">
                  <c:v>-1.9750000000000001</c:v>
                </c:pt>
                <c:pt idx="2">
                  <c:v>-1.9500000000000002</c:v>
                </c:pt>
                <c:pt idx="3">
                  <c:v>-1.9250000000000003</c:v>
                </c:pt>
                <c:pt idx="4">
                  <c:v>-1.9000000000000004</c:v>
                </c:pt>
                <c:pt idx="5">
                  <c:v>-1.8750000000000004</c:v>
                </c:pt>
                <c:pt idx="6">
                  <c:v>-1.8500000000000005</c:v>
                </c:pt>
                <c:pt idx="7">
                  <c:v>-1.8250000000000006</c:v>
                </c:pt>
                <c:pt idx="8">
                  <c:v>-1.8000000000000007</c:v>
                </c:pt>
                <c:pt idx="9">
                  <c:v>-1.7750000000000008</c:v>
                </c:pt>
                <c:pt idx="10">
                  <c:v>-1.7500000000000009</c:v>
                </c:pt>
                <c:pt idx="11">
                  <c:v>-1.725000000000001</c:v>
                </c:pt>
                <c:pt idx="12">
                  <c:v>-1.7000000000000011</c:v>
                </c:pt>
                <c:pt idx="13">
                  <c:v>-1.6750000000000012</c:v>
                </c:pt>
                <c:pt idx="14">
                  <c:v>-1.6500000000000012</c:v>
                </c:pt>
                <c:pt idx="15">
                  <c:v>-1.6250000000000013</c:v>
                </c:pt>
                <c:pt idx="16">
                  <c:v>-1.6000000000000014</c:v>
                </c:pt>
                <c:pt idx="17">
                  <c:v>-1.5750000000000015</c:v>
                </c:pt>
                <c:pt idx="18">
                  <c:v>-1.5500000000000016</c:v>
                </c:pt>
                <c:pt idx="19">
                  <c:v>-1.5250000000000017</c:v>
                </c:pt>
                <c:pt idx="20">
                  <c:v>-1.5000000000000018</c:v>
                </c:pt>
                <c:pt idx="21">
                  <c:v>-1.4750000000000019</c:v>
                </c:pt>
                <c:pt idx="22">
                  <c:v>-1.450000000000002</c:v>
                </c:pt>
                <c:pt idx="23">
                  <c:v>-1.425000000000002</c:v>
                </c:pt>
                <c:pt idx="24">
                  <c:v>-1.4000000000000021</c:v>
                </c:pt>
                <c:pt idx="25">
                  <c:v>-1.3750000000000022</c:v>
                </c:pt>
                <c:pt idx="26">
                  <c:v>-1.3500000000000023</c:v>
                </c:pt>
                <c:pt idx="27">
                  <c:v>-1.3250000000000024</c:v>
                </c:pt>
                <c:pt idx="28">
                  <c:v>-1.3000000000000025</c:v>
                </c:pt>
                <c:pt idx="29">
                  <c:v>-1.2750000000000026</c:v>
                </c:pt>
                <c:pt idx="30">
                  <c:v>-1.2500000000000027</c:v>
                </c:pt>
                <c:pt idx="31">
                  <c:v>-1.2250000000000028</c:v>
                </c:pt>
                <c:pt idx="32">
                  <c:v>-1.2000000000000028</c:v>
                </c:pt>
                <c:pt idx="33">
                  <c:v>-1.1750000000000029</c:v>
                </c:pt>
                <c:pt idx="34">
                  <c:v>-1.150000000000003</c:v>
                </c:pt>
                <c:pt idx="35">
                  <c:v>-1.1250000000000031</c:v>
                </c:pt>
                <c:pt idx="36">
                  <c:v>-1.1000000000000032</c:v>
                </c:pt>
                <c:pt idx="37">
                  <c:v>-1.0750000000000033</c:v>
                </c:pt>
                <c:pt idx="38">
                  <c:v>-1.0500000000000034</c:v>
                </c:pt>
                <c:pt idx="39">
                  <c:v>-1.0250000000000035</c:v>
                </c:pt>
                <c:pt idx="40">
                  <c:v>-1.0000000000000036</c:v>
                </c:pt>
                <c:pt idx="41">
                  <c:v>-0.97500000000000353</c:v>
                </c:pt>
                <c:pt idx="42">
                  <c:v>-0.95000000000000351</c:v>
                </c:pt>
                <c:pt idx="43">
                  <c:v>-0.92500000000000349</c:v>
                </c:pt>
                <c:pt idx="44">
                  <c:v>-0.90000000000000346</c:v>
                </c:pt>
                <c:pt idx="45">
                  <c:v>-0.87500000000000344</c:v>
                </c:pt>
                <c:pt idx="46">
                  <c:v>-0.85000000000000342</c:v>
                </c:pt>
                <c:pt idx="47">
                  <c:v>-0.8250000000000034</c:v>
                </c:pt>
                <c:pt idx="48">
                  <c:v>-0.80000000000000338</c:v>
                </c:pt>
                <c:pt idx="49">
                  <c:v>-0.77500000000000335</c:v>
                </c:pt>
                <c:pt idx="50">
                  <c:v>-0.75000000000000333</c:v>
                </c:pt>
                <c:pt idx="51">
                  <c:v>-0.72500000000000331</c:v>
                </c:pt>
                <c:pt idx="52">
                  <c:v>-0.70000000000000329</c:v>
                </c:pt>
                <c:pt idx="53">
                  <c:v>-0.67500000000000326</c:v>
                </c:pt>
                <c:pt idx="54">
                  <c:v>-0.65000000000000324</c:v>
                </c:pt>
                <c:pt idx="55">
                  <c:v>-0.62500000000000322</c:v>
                </c:pt>
                <c:pt idx="56">
                  <c:v>-0.6000000000000032</c:v>
                </c:pt>
                <c:pt idx="57">
                  <c:v>-0.57500000000000318</c:v>
                </c:pt>
                <c:pt idx="58">
                  <c:v>-0.55000000000000315</c:v>
                </c:pt>
                <c:pt idx="59">
                  <c:v>-0.52500000000000313</c:v>
                </c:pt>
                <c:pt idx="60">
                  <c:v>-0.50000000000000311</c:v>
                </c:pt>
                <c:pt idx="61">
                  <c:v>-0.47500000000000309</c:v>
                </c:pt>
                <c:pt idx="62">
                  <c:v>-0.45000000000000306</c:v>
                </c:pt>
                <c:pt idx="63">
                  <c:v>-0.42500000000000304</c:v>
                </c:pt>
                <c:pt idx="64">
                  <c:v>-0.40000000000000302</c:v>
                </c:pt>
                <c:pt idx="65">
                  <c:v>-0.375000000000003</c:v>
                </c:pt>
                <c:pt idx="66">
                  <c:v>-0.35000000000000298</c:v>
                </c:pt>
                <c:pt idx="67">
                  <c:v>-0.32500000000000295</c:v>
                </c:pt>
                <c:pt idx="68">
                  <c:v>-0.30000000000000293</c:v>
                </c:pt>
                <c:pt idx="69">
                  <c:v>-0.27500000000000291</c:v>
                </c:pt>
                <c:pt idx="70">
                  <c:v>-0.25000000000000289</c:v>
                </c:pt>
                <c:pt idx="71">
                  <c:v>-0.22500000000000289</c:v>
                </c:pt>
                <c:pt idx="72">
                  <c:v>-0.2000000000000029</c:v>
                </c:pt>
                <c:pt idx="73">
                  <c:v>-0.1750000000000029</c:v>
                </c:pt>
                <c:pt idx="74">
                  <c:v>-0.15000000000000291</c:v>
                </c:pt>
                <c:pt idx="75">
                  <c:v>-0.12500000000000291</c:v>
                </c:pt>
                <c:pt idx="76">
                  <c:v>-0.10000000000000292</c:v>
                </c:pt>
                <c:pt idx="77">
                  <c:v>-7.5000000000002925E-2</c:v>
                </c:pt>
                <c:pt idx="78">
                  <c:v>-5.0000000000002924E-2</c:v>
                </c:pt>
                <c:pt idx="79">
                  <c:v>-2.5000000000002923E-2</c:v>
                </c:pt>
                <c:pt idx="80">
                  <c:v>-2.9212743335449431E-15</c:v>
                </c:pt>
                <c:pt idx="81">
                  <c:v>2.499999999999708E-2</c:v>
                </c:pt>
                <c:pt idx="82">
                  <c:v>4.9999999999997082E-2</c:v>
                </c:pt>
                <c:pt idx="83">
                  <c:v>7.4999999999997083E-2</c:v>
                </c:pt>
                <c:pt idx="84">
                  <c:v>9.9999999999997091E-2</c:v>
                </c:pt>
                <c:pt idx="85">
                  <c:v>0.12499999999999709</c:v>
                </c:pt>
                <c:pt idx="86">
                  <c:v>0.14999999999999708</c:v>
                </c:pt>
                <c:pt idx="87">
                  <c:v>0.17499999999999707</c:v>
                </c:pt>
                <c:pt idx="88">
                  <c:v>0.19999999999999707</c:v>
                </c:pt>
                <c:pt idx="89">
                  <c:v>0.22499999999999706</c:v>
                </c:pt>
                <c:pt idx="90">
                  <c:v>0.24999999999999706</c:v>
                </c:pt>
                <c:pt idx="91">
                  <c:v>0.27499999999999708</c:v>
                </c:pt>
                <c:pt idx="92">
                  <c:v>0.2999999999999971</c:v>
                </c:pt>
                <c:pt idx="93">
                  <c:v>0.32499999999999712</c:v>
                </c:pt>
                <c:pt idx="94">
                  <c:v>0.34999999999999715</c:v>
                </c:pt>
                <c:pt idx="95">
                  <c:v>0.37499999999999717</c:v>
                </c:pt>
                <c:pt idx="96">
                  <c:v>0.39999999999999719</c:v>
                </c:pt>
                <c:pt idx="97">
                  <c:v>0.42499999999999721</c:v>
                </c:pt>
                <c:pt idx="98">
                  <c:v>0.44999999999999724</c:v>
                </c:pt>
                <c:pt idx="99">
                  <c:v>0.47499999999999726</c:v>
                </c:pt>
                <c:pt idx="100">
                  <c:v>0.49999999999999728</c:v>
                </c:pt>
                <c:pt idx="101">
                  <c:v>0.52499999999999725</c:v>
                </c:pt>
                <c:pt idx="102">
                  <c:v>0.54999999999999727</c:v>
                </c:pt>
                <c:pt idx="103">
                  <c:v>0.57499999999999729</c:v>
                </c:pt>
                <c:pt idx="104">
                  <c:v>0.59999999999999731</c:v>
                </c:pt>
                <c:pt idx="105">
                  <c:v>0.62499999999999734</c:v>
                </c:pt>
                <c:pt idx="106">
                  <c:v>0.64999999999999736</c:v>
                </c:pt>
                <c:pt idx="107">
                  <c:v>0.67499999999999738</c:v>
                </c:pt>
                <c:pt idx="108">
                  <c:v>0.6999999999999974</c:v>
                </c:pt>
                <c:pt idx="109">
                  <c:v>0.72499999999999742</c:v>
                </c:pt>
                <c:pt idx="110">
                  <c:v>0.74999999999999745</c:v>
                </c:pt>
                <c:pt idx="111">
                  <c:v>0.77499999999999747</c:v>
                </c:pt>
                <c:pt idx="112">
                  <c:v>0.79999999999999749</c:v>
                </c:pt>
                <c:pt idx="113">
                  <c:v>0.82499999999999751</c:v>
                </c:pt>
                <c:pt idx="114">
                  <c:v>0.84999999999999754</c:v>
                </c:pt>
                <c:pt idx="115">
                  <c:v>0.87499999999999756</c:v>
                </c:pt>
                <c:pt idx="116">
                  <c:v>0.89999999999999758</c:v>
                </c:pt>
                <c:pt idx="117">
                  <c:v>0.9249999999999976</c:v>
                </c:pt>
                <c:pt idx="118">
                  <c:v>0.94999999999999762</c:v>
                </c:pt>
                <c:pt idx="119">
                  <c:v>0.97499999999999765</c:v>
                </c:pt>
                <c:pt idx="120">
                  <c:v>0.99999999999999767</c:v>
                </c:pt>
                <c:pt idx="121">
                  <c:v>1.0249999999999977</c:v>
                </c:pt>
                <c:pt idx="122">
                  <c:v>1.0499999999999976</c:v>
                </c:pt>
                <c:pt idx="123">
                  <c:v>1.0749999999999975</c:v>
                </c:pt>
                <c:pt idx="124">
                  <c:v>1.0999999999999974</c:v>
                </c:pt>
                <c:pt idx="125">
                  <c:v>1.1249999999999973</c:v>
                </c:pt>
                <c:pt idx="126">
                  <c:v>1.1499999999999972</c:v>
                </c:pt>
                <c:pt idx="127">
                  <c:v>1.1749999999999972</c:v>
                </c:pt>
                <c:pt idx="128">
                  <c:v>1.1999999999999971</c:v>
                </c:pt>
                <c:pt idx="129">
                  <c:v>1.224999999999997</c:v>
                </c:pt>
                <c:pt idx="130">
                  <c:v>1.2499999999999969</c:v>
                </c:pt>
                <c:pt idx="131">
                  <c:v>1.2749999999999968</c:v>
                </c:pt>
                <c:pt idx="132">
                  <c:v>1.2999999999999967</c:v>
                </c:pt>
                <c:pt idx="133">
                  <c:v>1.3249999999999966</c:v>
                </c:pt>
                <c:pt idx="134">
                  <c:v>1.3499999999999965</c:v>
                </c:pt>
                <c:pt idx="135">
                  <c:v>1.3749999999999964</c:v>
                </c:pt>
                <c:pt idx="136">
                  <c:v>1.3999999999999964</c:v>
                </c:pt>
                <c:pt idx="137">
                  <c:v>1.4249999999999963</c:v>
                </c:pt>
                <c:pt idx="138">
                  <c:v>1.4499999999999962</c:v>
                </c:pt>
                <c:pt idx="139">
                  <c:v>1.4749999999999961</c:v>
                </c:pt>
                <c:pt idx="140">
                  <c:v>1.499999999999996</c:v>
                </c:pt>
                <c:pt idx="141">
                  <c:v>1.5249999999999959</c:v>
                </c:pt>
                <c:pt idx="142">
                  <c:v>1.5499999999999958</c:v>
                </c:pt>
                <c:pt idx="143">
                  <c:v>1.5749999999999957</c:v>
                </c:pt>
                <c:pt idx="144">
                  <c:v>1.5999999999999956</c:v>
                </c:pt>
                <c:pt idx="145">
                  <c:v>1.6249999999999956</c:v>
                </c:pt>
                <c:pt idx="146">
                  <c:v>1.6499999999999955</c:v>
                </c:pt>
                <c:pt idx="147">
                  <c:v>1.6749999999999954</c:v>
                </c:pt>
                <c:pt idx="148">
                  <c:v>1.6999999999999953</c:v>
                </c:pt>
                <c:pt idx="149">
                  <c:v>1.7249999999999952</c:v>
                </c:pt>
                <c:pt idx="150">
                  <c:v>1.7499999999999951</c:v>
                </c:pt>
                <c:pt idx="151">
                  <c:v>1.774999999999995</c:v>
                </c:pt>
                <c:pt idx="152">
                  <c:v>1.7999999999999949</c:v>
                </c:pt>
                <c:pt idx="153">
                  <c:v>1.8249999999999948</c:v>
                </c:pt>
                <c:pt idx="154">
                  <c:v>1.8499999999999948</c:v>
                </c:pt>
                <c:pt idx="155">
                  <c:v>1.8749999999999947</c:v>
                </c:pt>
                <c:pt idx="156">
                  <c:v>1.8999999999999946</c:v>
                </c:pt>
                <c:pt idx="157">
                  <c:v>1.9249999999999945</c:v>
                </c:pt>
                <c:pt idx="158">
                  <c:v>1.9499999999999944</c:v>
                </c:pt>
                <c:pt idx="159">
                  <c:v>1.9749999999999943</c:v>
                </c:pt>
                <c:pt idx="160">
                  <c:v>1.9999999999999942</c:v>
                </c:pt>
                <c:pt idx="161">
                  <c:v>2.0249999999999941</c:v>
                </c:pt>
                <c:pt idx="162">
                  <c:v>2.049999999999994</c:v>
                </c:pt>
                <c:pt idx="163">
                  <c:v>2.074999999999994</c:v>
                </c:pt>
                <c:pt idx="164">
                  <c:v>2.0999999999999939</c:v>
                </c:pt>
                <c:pt idx="165">
                  <c:v>2.1249999999999938</c:v>
                </c:pt>
                <c:pt idx="166">
                  <c:v>2.1499999999999937</c:v>
                </c:pt>
                <c:pt idx="167">
                  <c:v>2.1749999999999936</c:v>
                </c:pt>
                <c:pt idx="168">
                  <c:v>2.1999999999999935</c:v>
                </c:pt>
                <c:pt idx="169">
                  <c:v>2.2249999999999934</c:v>
                </c:pt>
                <c:pt idx="170">
                  <c:v>2.2499999999999933</c:v>
                </c:pt>
                <c:pt idx="171">
                  <c:v>2.2749999999999932</c:v>
                </c:pt>
                <c:pt idx="172">
                  <c:v>2.2999999999999932</c:v>
                </c:pt>
                <c:pt idx="173">
                  <c:v>2.3249999999999931</c:v>
                </c:pt>
                <c:pt idx="174">
                  <c:v>2.349999999999993</c:v>
                </c:pt>
                <c:pt idx="175">
                  <c:v>2.3749999999999929</c:v>
                </c:pt>
                <c:pt idx="176">
                  <c:v>2.3999999999999928</c:v>
                </c:pt>
                <c:pt idx="177">
                  <c:v>2.4249999999999927</c:v>
                </c:pt>
                <c:pt idx="178">
                  <c:v>2.4499999999999926</c:v>
                </c:pt>
                <c:pt idx="179">
                  <c:v>2.4749999999999925</c:v>
                </c:pt>
                <c:pt idx="180">
                  <c:v>2.4999999999999925</c:v>
                </c:pt>
                <c:pt idx="181">
                  <c:v>2.5249999999999924</c:v>
                </c:pt>
                <c:pt idx="182">
                  <c:v>2.5499999999999923</c:v>
                </c:pt>
                <c:pt idx="183">
                  <c:v>2.5749999999999922</c:v>
                </c:pt>
                <c:pt idx="184">
                  <c:v>2.5999999999999921</c:v>
                </c:pt>
                <c:pt idx="185">
                  <c:v>2.624999999999992</c:v>
                </c:pt>
                <c:pt idx="186">
                  <c:v>2.6499999999999919</c:v>
                </c:pt>
                <c:pt idx="187">
                  <c:v>2.6749999999999918</c:v>
                </c:pt>
                <c:pt idx="188">
                  <c:v>2.6999999999999917</c:v>
                </c:pt>
                <c:pt idx="189">
                  <c:v>2.7249999999999917</c:v>
                </c:pt>
                <c:pt idx="190">
                  <c:v>2.7499999999999916</c:v>
                </c:pt>
                <c:pt idx="191">
                  <c:v>2.7749999999999915</c:v>
                </c:pt>
                <c:pt idx="192">
                  <c:v>2.7999999999999914</c:v>
                </c:pt>
                <c:pt idx="193">
                  <c:v>2.8249999999999913</c:v>
                </c:pt>
                <c:pt idx="194">
                  <c:v>2.8499999999999912</c:v>
                </c:pt>
                <c:pt idx="195">
                  <c:v>2.8749999999999911</c:v>
                </c:pt>
                <c:pt idx="196">
                  <c:v>2.899999999999991</c:v>
                </c:pt>
                <c:pt idx="197">
                  <c:v>2.9249999999999909</c:v>
                </c:pt>
                <c:pt idx="198">
                  <c:v>2.9499999999999909</c:v>
                </c:pt>
                <c:pt idx="199">
                  <c:v>2.9749999999999908</c:v>
                </c:pt>
                <c:pt idx="200">
                  <c:v>2.9999999999999907</c:v>
                </c:pt>
              </c:numCache>
            </c:numRef>
          </c:xVal>
          <c:yVal>
            <c:numRef>
              <c:f>'Ex10-4 Log normal'!$E$10:$E$210</c:f>
              <c:numCache>
                <c:formatCode>General</c:formatCode>
                <c:ptCount val="201"/>
                <c:pt idx="0">
                  <c:v>0.96933488578737548</c:v>
                </c:pt>
                <c:pt idx="1">
                  <c:v>0.96656000679865228</c:v>
                </c:pt>
                <c:pt idx="2">
                  <c:v>0.96356973812934266</c:v>
                </c:pt>
                <c:pt idx="3">
                  <c:v>0.96035112289734781</c:v>
                </c:pt>
                <c:pt idx="4">
                  <c:v>0.95689081264736431</c:v>
                </c:pt>
                <c:pt idx="5">
                  <c:v>0.95317509844551862</c:v>
                </c:pt>
                <c:pt idx="6">
                  <c:v>0.94918994790076516</c:v>
                </c:pt>
                <c:pt idx="7">
                  <c:v>0.94492104847899339</c:v>
                </c:pt>
                <c:pt idx="8">
                  <c:v>0.94035385745225453</c:v>
                </c:pt>
                <c:pt idx="9">
                  <c:v>0.93547365879386923</c:v>
                </c:pt>
                <c:pt idx="10">
                  <c:v>0.93026562728969464</c:v>
                </c:pt>
                <c:pt idx="11">
                  <c:v>0.92471490008580026</c:v>
                </c:pt>
                <c:pt idx="12">
                  <c:v>0.91880665583261878</c:v>
                </c:pt>
                <c:pt idx="13">
                  <c:v>0.91252620151477648</c:v>
                </c:pt>
                <c:pt idx="14">
                  <c:v>0.90585906697388185</c:v>
                </c:pt>
                <c:pt idx="15">
                  <c:v>0.89879110703833842</c:v>
                </c:pt>
                <c:pt idx="16">
                  <c:v>0.89130861106973458</c:v>
                </c:pt>
                <c:pt idx="17">
                  <c:v>0.88339841961974119</c:v>
                </c:pt>
                <c:pt idx="18">
                  <c:v>0.87504804776523415</c:v>
                </c:pt>
                <c:pt idx="19">
                  <c:v>0.86624581455329075</c:v>
                </c:pt>
                <c:pt idx="20">
                  <c:v>0.85698097784296212</c:v>
                </c:pt>
                <c:pt idx="21">
                  <c:v>0.84724387367872422</c:v>
                </c:pt>
                <c:pt idx="22">
                  <c:v>0.83702605917316697</c:v>
                </c:pt>
                <c:pt idx="23">
                  <c:v>0.82632045771603169</c:v>
                </c:pt>
                <c:pt idx="24">
                  <c:v>0.81512150516581794</c:v>
                </c:pt>
                <c:pt idx="25">
                  <c:v>0.80342529552191488</c:v>
                </c:pt>
                <c:pt idx="26">
                  <c:v>0.7912297244230081</c:v>
                </c:pt>
                <c:pt idx="27">
                  <c:v>0.77853462867511991</c:v>
                </c:pt>
                <c:pt idx="28">
                  <c:v>0.765341919884168</c:v>
                </c:pt>
                <c:pt idx="29">
                  <c:v>0.751655710157626</c:v>
                </c:pt>
                <c:pt idx="30">
                  <c:v>0.73748242775220074</c:v>
                </c:pt>
                <c:pt idx="31">
                  <c:v>0.72283092048387565</c:v>
                </c:pt>
                <c:pt idx="32">
                  <c:v>0.7077125446876058</c:v>
                </c:pt>
                <c:pt idx="33">
                  <c:v>0.69214123752058099</c:v>
                </c:pt>
                <c:pt idx="34">
                  <c:v>0.67613357044916189</c:v>
                </c:pt>
                <c:pt idx="35">
                  <c:v>0.65970878184865223</c:v>
                </c:pt>
                <c:pt idx="36">
                  <c:v>0.64288878677971184</c:v>
                </c:pt>
                <c:pt idx="37">
                  <c:v>0.62569816218727548</c:v>
                </c:pt>
                <c:pt idx="38">
                  <c:v>0.60816410599823278</c:v>
                </c:pt>
                <c:pt idx="39">
                  <c:v>0.59031636887261496</c:v>
                </c:pt>
                <c:pt idx="40">
                  <c:v>0.57218715768817874</c:v>
                </c:pt>
                <c:pt idx="41">
                  <c:v>0.55381101020729528</c:v>
                </c:pt>
                <c:pt idx="42">
                  <c:v>0.53522464078377774</c:v>
                </c:pt>
                <c:pt idx="43">
                  <c:v>0.51646675741011239</c:v>
                </c:pt>
                <c:pt idx="44">
                  <c:v>0.49757785087553125</c:v>
                </c:pt>
                <c:pt idx="45">
                  <c:v>0.478599957294151</c:v>
                </c:pt>
                <c:pt idx="46">
                  <c:v>0.45957639576047055</c:v>
                </c:pt>
                <c:pt idx="47">
                  <c:v>0.44055148338632621</c:v>
                </c:pt>
                <c:pt idx="48">
                  <c:v>0.42157023045754777</c:v>
                </c:pt>
                <c:pt idx="49">
                  <c:v>0.40267801890812588</c:v>
                </c:pt>
                <c:pt idx="50">
                  <c:v>0.38392026773254861</c:v>
                </c:pt>
                <c:pt idx="51">
                  <c:v>0.36534208933105322</c:v>
                </c:pt>
                <c:pt idx="52">
                  <c:v>0.34698794109634107</c:v>
                </c:pt>
                <c:pt idx="53">
                  <c:v>0.32890127679319986</c:v>
                </c:pt>
                <c:pt idx="54">
                  <c:v>0.31112420244505812</c:v>
                </c:pt>
                <c:pt idx="55">
                  <c:v>0.29369714151607595</c:v>
                </c:pt>
                <c:pt idx="56">
                  <c:v>0.27665851415820392</c:v>
                </c:pt>
                <c:pt idx="57">
                  <c:v>0.26004443517623277</c:v>
                </c:pt>
                <c:pt idx="58">
                  <c:v>0.24388843514927749</c:v>
                </c:pt>
                <c:pt idx="59">
                  <c:v>0.22822120883608513</c:v>
                </c:pt>
                <c:pt idx="60">
                  <c:v>0.21307039458844518</c:v>
                </c:pt>
                <c:pt idx="61">
                  <c:v>0.19846038800895952</c:v>
                </c:pt>
                <c:pt idx="62">
                  <c:v>0.18441219252624472</c:v>
                </c:pt>
                <c:pt idx="63">
                  <c:v>0.17094330893434639</c:v>
                </c:pt>
                <c:pt idx="64">
                  <c:v>0.15806766526794855</c:v>
                </c:pt>
                <c:pt idx="65">
                  <c:v>0.14579558767665338</c:v>
                </c:pt>
                <c:pt idx="66">
                  <c:v>0.13413381223723816</c:v>
                </c:pt>
                <c:pt idx="67">
                  <c:v>0.12308553692006129</c:v>
                </c:pt>
                <c:pt idx="68">
                  <c:v>0.11265051222253972</c:v>
                </c:pt>
                <c:pt idx="69">
                  <c:v>0.10282516831622392</c:v>
                </c:pt>
                <c:pt idx="70">
                  <c:v>9.3602775940849356E-2</c:v>
                </c:pt>
                <c:pt idx="71">
                  <c:v>8.4973637733652047E-2</c:v>
                </c:pt>
                <c:pt idx="72">
                  <c:v>7.692530621802561E-2</c:v>
                </c:pt>
                <c:pt idx="73">
                  <c:v>6.9442824302614573E-2</c:v>
                </c:pt>
                <c:pt idx="74">
                  <c:v>6.2508983867800891E-2</c:v>
                </c:pt>
                <c:pt idx="75">
                  <c:v>5.6104597845879338E-2</c:v>
                </c:pt>
                <c:pt idx="76">
                  <c:v>5.0208781135583386E-2</c:v>
                </c:pt>
                <c:pt idx="77">
                  <c:v>4.4799235729482641E-2</c:v>
                </c:pt>
                <c:pt idx="78">
                  <c:v>3.9852535569653291E-2</c:v>
                </c:pt>
                <c:pt idx="79">
                  <c:v>3.5344406875693721E-2</c:v>
                </c:pt>
                <c:pt idx="80">
                  <c:v>3.1250000000000458E-2</c:v>
                </c:pt>
                <c:pt idx="81">
                  <c:v>2.7544149246580132E-2</c:v>
                </c:pt>
                <c:pt idx="82">
                  <c:v>2.4201617528363046E-2</c:v>
                </c:pt>
                <c:pt idx="83">
                  <c:v>2.1197323219748872E-2</c:v>
                </c:pt>
                <c:pt idx="84">
                  <c:v>1.8506547071172979E-2</c:v>
                </c:pt>
                <c:pt idx="85">
                  <c:v>1.6105117576036845E-2</c:v>
                </c:pt>
                <c:pt idx="86">
                  <c:v>1.3969573703069046E-2</c:v>
                </c:pt>
                <c:pt idx="87">
                  <c:v>1.2077304415675005E-2</c:v>
                </c:pt>
                <c:pt idx="88">
                  <c:v>1.040666488199948E-2</c:v>
                </c:pt>
                <c:pt idx="89">
                  <c:v>8.9370697248064342E-3</c:v>
                </c:pt>
                <c:pt idx="90">
                  <c:v>7.6490640602693161E-3</c:v>
                </c:pt>
                <c:pt idx="91">
                  <c:v>6.5243734227786862E-3</c:v>
                </c:pt>
                <c:pt idx="92">
                  <c:v>5.5459339644007627E-3</c:v>
                </c:pt>
                <c:pt idx="93">
                  <c:v>4.6979045502114096E-3</c:v>
                </c:pt>
                <c:pt idx="94">
                  <c:v>3.9656625439030329E-3</c:v>
                </c:pt>
                <c:pt idx="95">
                  <c:v>3.3357851931428064E-3</c:v>
                </c:pt>
                <c:pt idx="96">
                  <c:v>2.7960185840741883E-3</c:v>
                </c:pt>
                <c:pt idx="97">
                  <c:v>2.3352361433668627E-3</c:v>
                </c:pt>
                <c:pt idx="98">
                  <c:v>1.9433886296696874E-3</c:v>
                </c:pt>
                <c:pt idx="99">
                  <c:v>1.6114474803187618E-3</c:v>
                </c:pt>
                <c:pt idx="100">
                  <c:v>1.3313432702992329E-3</c:v>
                </c:pt>
                <c:pt idx="101">
                  <c:v>1.0959009055672797E-3</c:v>
                </c:pt>
                <c:pt idx="102">
                  <c:v>8.987730186797219E-4</c:v>
                </c:pt>
                <c:pt idx="103">
                  <c:v>7.3437286776031484E-4</c:v>
                </c:pt>
                <c:pt idx="104">
                  <c:v>5.9780786621272384E-4</c:v>
                </c:pt>
                <c:pt idx="105">
                  <c:v>4.8481469573272395E-4</c:v>
                </c:pt>
                <c:pt idx="106">
                  <c:v>3.9169678383727289E-4</c:v>
                </c:pt>
                <c:pt idx="107">
                  <c:v>3.1526476331038636E-4</c:v>
                </c:pt>
                <c:pt idx="108">
                  <c:v>2.5278037786449298E-4</c:v>
                </c:pt>
                <c:pt idx="109">
                  <c:v>2.01904158341754E-4</c:v>
                </c:pt>
                <c:pt idx="110">
                  <c:v>1.6064706858860057E-4</c:v>
                </c:pt>
                <c:pt idx="111">
                  <c:v>1.2732621068671106E-4</c:v>
                </c:pt>
                <c:pt idx="112">
                  <c:v>1.0052458585138825E-4</c:v>
                </c:pt>
                <c:pt idx="113">
                  <c:v>7.9054829814284038E-5</c:v>
                </c:pt>
                <c:pt idx="114">
                  <c:v>6.1926779250072228E-5</c:v>
                </c:pt>
                <c:pt idx="115">
                  <c:v>4.8318677796108777E-5</c:v>
                </c:pt>
                <c:pt idx="116">
                  <c:v>3.7551795204829963E-5</c:v>
                </c:pt>
                <c:pt idx="117">
                  <c:v>2.9068209744853982E-5</c:v>
                </c:pt>
                <c:pt idx="118">
                  <c:v>2.2411490620483899E-5</c:v>
                </c:pt>
                <c:pt idx="119">
                  <c:v>1.7210012377266753E-5</c:v>
                </c:pt>
                <c:pt idx="120">
                  <c:v>1.3162635501166744E-5</c:v>
                </c:pt>
                <c:pt idx="121">
                  <c:v>1.0026495274138664E-5</c:v>
                </c:pt>
                <c:pt idx="122">
                  <c:v>7.6066531018596736E-6</c:v>
                </c:pt>
                <c:pt idx="123">
                  <c:v>5.7473797946986832E-6</c:v>
                </c:pt>
                <c:pt idx="124">
                  <c:v>4.324857620948692E-6</c:v>
                </c:pt>
                <c:pt idx="125">
                  <c:v>3.2411064734504748E-6</c:v>
                </c:pt>
                <c:pt idx="126">
                  <c:v>2.4189584584699706E-6</c:v>
                </c:pt>
                <c:pt idx="127">
                  <c:v>1.7979240339347051E-6</c:v>
                </c:pt>
                <c:pt idx="128">
                  <c:v>1.3308110306246195E-6</c:v>
                </c:pt>
                <c:pt idx="129">
                  <c:v>9.8097514203446137E-7</c:v>
                </c:pt>
                <c:pt idx="130">
                  <c:v>7.2009652859368349E-7</c:v>
                </c:pt>
                <c:pt idx="131">
                  <c:v>5.2639190136416139E-7</c:v>
                </c:pt>
                <c:pt idx="132">
                  <c:v>3.831847549419493E-7</c:v>
                </c:pt>
                <c:pt idx="133">
                  <c:v>2.7776829429699801E-7</c:v>
                </c:pt>
                <c:pt idx="134">
                  <c:v>2.0050607702345452E-7</c:v>
                </c:pt>
                <c:pt idx="135">
                  <c:v>1.4412453639253962E-7</c:v>
                </c:pt>
                <c:pt idx="136">
                  <c:v>1.0315945087376082E-7</c:v>
                </c:pt>
                <c:pt idx="137">
                  <c:v>7.3525186549384846E-8</c:v>
                </c:pt>
                <c:pt idx="138">
                  <c:v>5.2181272007603249E-8</c:v>
                </c:pt>
                <c:pt idx="139">
                  <c:v>3.6875684881815757E-8</c:v>
                </c:pt>
                <c:pt idx="140">
                  <c:v>2.5948247001848032E-8</c:v>
                </c:pt>
                <c:pt idx="141">
                  <c:v>1.8180847565530487E-8</c:v>
                </c:pt>
                <c:pt idx="142">
                  <c:v>1.2683939753327527E-8</c:v>
                </c:pt>
                <c:pt idx="143">
                  <c:v>8.8109759238132701E-9</c:v>
                </c:pt>
                <c:pt idx="144">
                  <c:v>6.0942406444575438E-9</c:v>
                </c:pt>
                <c:pt idx="145">
                  <c:v>4.196980487941102E-9</c:v>
                </c:pt>
                <c:pt idx="146">
                  <c:v>2.8778766403236587E-9</c:v>
                </c:pt>
                <c:pt idx="147">
                  <c:v>1.9648140621307389E-9</c:v>
                </c:pt>
                <c:pt idx="148">
                  <c:v>1.3356143171660202E-9</c:v>
                </c:pt>
                <c:pt idx="149">
                  <c:v>9.0395609905374224E-10</c:v>
                </c:pt>
                <c:pt idx="150">
                  <c:v>6.0913940318692418E-10</c:v>
                </c:pt>
                <c:pt idx="151">
                  <c:v>4.0868209999791812E-10</c:v>
                </c:pt>
                <c:pt idx="152">
                  <c:v>2.7299246939267138E-10</c:v>
                </c:pt>
                <c:pt idx="153">
                  <c:v>1.8155510881962996E-10</c:v>
                </c:pt>
                <c:pt idx="154">
                  <c:v>1.202141898837212E-10</c:v>
                </c:pt>
                <c:pt idx="155">
                  <c:v>7.9248164047879771E-11</c:v>
                </c:pt>
                <c:pt idx="156">
                  <c:v>5.2012260419287683E-11</c:v>
                </c:pt>
                <c:pt idx="157">
                  <c:v>3.3986166523947154E-11</c:v>
                </c:pt>
                <c:pt idx="158">
                  <c:v>2.2109326866749298E-11</c:v>
                </c:pt>
                <c:pt idx="159">
                  <c:v>1.431933203740942E-11</c:v>
                </c:pt>
                <c:pt idx="160">
                  <c:v>9.2329603604590442E-12</c:v>
                </c:pt>
                <c:pt idx="161">
                  <c:v>5.9268956973751504E-12</c:v>
                </c:pt>
                <c:pt idx="162">
                  <c:v>3.7877288905949409E-12</c:v>
                </c:pt>
                <c:pt idx="163">
                  <c:v>2.4098666888055332E-12</c:v>
                </c:pt>
                <c:pt idx="164">
                  <c:v>1.526395145123937E-12</c:v>
                </c:pt>
                <c:pt idx="165">
                  <c:v>9.6249416884714289E-13</c:v>
                </c:pt>
                <c:pt idx="166">
                  <c:v>6.0420429922333198E-13</c:v>
                </c:pt>
                <c:pt idx="167">
                  <c:v>3.7759091653585498E-13</c:v>
                </c:pt>
                <c:pt idx="168">
                  <c:v>2.3491393903187923E-13</c:v>
                </c:pt>
                <c:pt idx="169">
                  <c:v>1.4549333708989343E-13</c:v>
                </c:pt>
                <c:pt idx="170">
                  <c:v>8.9706122750215917E-14</c:v>
                </c:pt>
                <c:pt idx="171">
                  <c:v>5.5060908147282327E-14</c:v>
                </c:pt>
                <c:pt idx="172">
                  <c:v>3.3643768968540207E-14</c:v>
                </c:pt>
                <c:pt idx="173">
                  <c:v>2.0464617439428225E-14</c:v>
                </c:pt>
                <c:pt idx="174">
                  <c:v>1.2391905906862172E-14</c:v>
                </c:pt>
                <c:pt idx="175">
                  <c:v>7.469746880018349E-15</c:v>
                </c:pt>
                <c:pt idx="176">
                  <c:v>4.4823402504097881E-15</c:v>
                </c:pt>
                <c:pt idx="177">
                  <c:v>2.6775205096747598E-15</c:v>
                </c:pt>
                <c:pt idx="178">
                  <c:v>1.5921639155811121E-15</c:v>
                </c:pt>
                <c:pt idx="179">
                  <c:v>9.4247036867784668E-16</c:v>
                </c:pt>
                <c:pt idx="180">
                  <c:v>5.5535488915763209E-16</c:v>
                </c:pt>
                <c:pt idx="181">
                  <c:v>3.257575631660494E-16</c:v>
                </c:pt>
                <c:pt idx="182">
                  <c:v>1.9021182437746941E-16</c:v>
                </c:pt>
                <c:pt idx="183">
                  <c:v>1.1055992292193998E-16</c:v>
                </c:pt>
                <c:pt idx="184">
                  <c:v>6.3969551799617008E-17</c:v>
                </c:pt>
                <c:pt idx="185">
                  <c:v>3.6843632182838982E-17</c:v>
                </c:pt>
                <c:pt idx="186">
                  <c:v>2.1123376294681381E-17</c:v>
                </c:pt>
                <c:pt idx="187">
                  <c:v>1.205519531235671E-17</c:v>
                </c:pt>
                <c:pt idx="188">
                  <c:v>6.8484685458960493E-18</c:v>
                </c:pt>
                <c:pt idx="189">
                  <c:v>3.8727484721339242E-18</c:v>
                </c:pt>
                <c:pt idx="190">
                  <c:v>2.1799677601414555E-18</c:v>
                </c:pt>
                <c:pt idx="191">
                  <c:v>1.2214738555983422E-18</c:v>
                </c:pt>
                <c:pt idx="192">
                  <c:v>6.8127116348080206E-19</c:v>
                </c:pt>
                <c:pt idx="193">
                  <c:v>3.7823001707822416E-19</c:v>
                </c:pt>
                <c:pt idx="194">
                  <c:v>2.0902132138782039E-19</c:v>
                </c:pt>
                <c:pt idx="195">
                  <c:v>1.1497999349857069E-19</c:v>
                </c:pt>
                <c:pt idx="196">
                  <c:v>6.2957804478257282E-20</c:v>
                </c:pt>
                <c:pt idx="197">
                  <c:v>3.431397327807621E-20</c:v>
                </c:pt>
                <c:pt idx="198">
                  <c:v>1.8615947404453761E-20</c:v>
                </c:pt>
                <c:pt idx="199">
                  <c:v>1.0052881511757972E-20</c:v>
                </c:pt>
                <c:pt idx="200">
                  <c:v>5.4036334338851232E-21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CCB-4767-8571-173A972B572A}"/>
            </c:ext>
          </c:extLst>
        </c:ser>
        <c:ser>
          <c:idx val="4"/>
          <c:order val="3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'Ex10-4 Log normal'!$D$1:$D$2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'Ex10-4 Log normal'!$E$1:$E$2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CCB-4767-8571-173A972B5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45760"/>
        <c:axId val="179852032"/>
      </c:scatterChart>
      <c:valAx>
        <c:axId val="179845760"/>
        <c:scaling>
          <c:orientation val="minMax"/>
          <c:max val="1"/>
          <c:min val="-2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/>
                  <a:t>Concentration in lot (log CFU/g)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9852032"/>
        <c:crosses val="autoZero"/>
        <c:crossBetween val="midCat"/>
        <c:majorUnit val="1"/>
        <c:minorUnit val="0.5"/>
      </c:valAx>
      <c:valAx>
        <c:axId val="17985203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 baseline="-20000"/>
                </a:pPr>
                <a:r>
                  <a:rPr lang="en-US" altLang="en-US" sz="1600" baseline="0"/>
                  <a:t>P acceptance</a:t>
                </a:r>
                <a:endParaRPr lang="en-US" altLang="en-US" sz="1600" baseline="-10000"/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9845760"/>
        <c:crossesAt val="-2"/>
        <c:crossBetween val="midCat"/>
        <c:majorUnit val="0.2"/>
        <c:minorUnit val="0.1"/>
      </c:valAx>
      <c:spPr>
        <a:ln w="15875">
          <a:noFill/>
        </a:ln>
      </c:spPr>
    </c:plotArea>
    <c:legend>
      <c:legendPos val="r"/>
      <c:layout>
        <c:manualLayout>
          <c:xMode val="edge"/>
          <c:yMode val="edge"/>
          <c:x val="0.75830138676436343"/>
          <c:y val="0.22241631944444445"/>
          <c:w val="0.23754482486565651"/>
          <c:h val="0.18348832816084198"/>
        </c:manualLayout>
      </c:layout>
      <c:overlay val="0"/>
      <c:txPr>
        <a:bodyPr/>
        <a:lstStyle/>
        <a:p>
          <a:pPr>
            <a:defRPr lang="ja-JP" sz="1400" b="1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9263888888889"/>
          <c:y val="3.7680902777777775E-2"/>
          <c:w val="0.791076691301284"/>
          <c:h val="0.756862499999999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'Ex10-5 Pois'!$G$5</c:f>
              <c:strCache>
                <c:ptCount val="1"/>
                <c:pt idx="0">
                  <c:v>2</c:v>
                </c:pt>
              </c:strCache>
            </c:strRef>
          </c:tx>
          <c:spPr>
            <a:ln w="12700" cmpd="sng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'Ex10-5 Pois'!$C$7:$C$406</c:f>
              <c:numCache>
                <c:formatCode>General</c:formatCode>
                <c:ptCount val="400"/>
                <c:pt idx="0">
                  <c:v>-2.9999999999999996</c:v>
                </c:pt>
                <c:pt idx="1">
                  <c:v>-2.8239087409443182</c:v>
                </c:pt>
                <c:pt idx="2">
                  <c:v>-2.6989700043360183</c:v>
                </c:pt>
                <c:pt idx="3">
                  <c:v>-2.6020599913279621</c:v>
                </c:pt>
                <c:pt idx="4">
                  <c:v>-2.5228787452803374</c:v>
                </c:pt>
                <c:pt idx="5">
                  <c:v>-2.4559319556497239</c:v>
                </c:pt>
                <c:pt idx="6">
                  <c:v>-2.397940008672037</c:v>
                </c:pt>
                <c:pt idx="7">
                  <c:v>-2.346787486224656</c:v>
                </c:pt>
                <c:pt idx="8">
                  <c:v>-2.3010299956639808</c:v>
                </c:pt>
                <c:pt idx="9">
                  <c:v>-2.2596373105057559</c:v>
                </c:pt>
                <c:pt idx="10">
                  <c:v>-2.2218487496163561</c:v>
                </c:pt>
                <c:pt idx="11">
                  <c:v>-2.1870866433571443</c:v>
                </c:pt>
                <c:pt idx="12">
                  <c:v>-2.1549019599857426</c:v>
                </c:pt>
                <c:pt idx="13">
                  <c:v>-2.1249387366082999</c:v>
                </c:pt>
                <c:pt idx="14">
                  <c:v>-2.0969100130080562</c:v>
                </c:pt>
                <c:pt idx="15">
                  <c:v>-2.0705810742857071</c:v>
                </c:pt>
                <c:pt idx="16">
                  <c:v>-2.0457574905606748</c:v>
                </c:pt>
                <c:pt idx="17">
                  <c:v>-2.0222763947111519</c:v>
                </c:pt>
                <c:pt idx="18">
                  <c:v>-1.9999999999999996</c:v>
                </c:pt>
                <c:pt idx="19">
                  <c:v>-1.9788107009300619</c:v>
                </c:pt>
                <c:pt idx="20">
                  <c:v>-1.9586073148417746</c:v>
                </c:pt>
                <c:pt idx="21">
                  <c:v>-1.939302159646388</c:v>
                </c:pt>
                <c:pt idx="22">
                  <c:v>-1.9208187539523751</c:v>
                </c:pt>
                <c:pt idx="23">
                  <c:v>-1.9030899869919433</c:v>
                </c:pt>
                <c:pt idx="24">
                  <c:v>-1.8860566476931631</c:v>
                </c:pt>
                <c:pt idx="25">
                  <c:v>-1.8696662315049937</c:v>
                </c:pt>
                <c:pt idx="26">
                  <c:v>-1.853871964321762</c:v>
                </c:pt>
                <c:pt idx="27">
                  <c:v>-1.838631997765025</c:v>
                </c:pt>
                <c:pt idx="28">
                  <c:v>-1.8239087409443187</c:v>
                </c:pt>
                <c:pt idx="29">
                  <c:v>-1.8096683018297082</c:v>
                </c:pt>
                <c:pt idx="30">
                  <c:v>-1.7958800173440752</c:v>
                </c:pt>
                <c:pt idx="31">
                  <c:v>-1.7825160557860937</c:v>
                </c:pt>
                <c:pt idx="32">
                  <c:v>-1.7695510786217257</c:v>
                </c:pt>
                <c:pt idx="33">
                  <c:v>-1.7569619513137051</c:v>
                </c:pt>
                <c:pt idx="34">
                  <c:v>-1.7447274948966938</c:v>
                </c:pt>
                <c:pt idx="35">
                  <c:v>-1.732828271596986</c:v>
                </c:pt>
                <c:pt idx="36">
                  <c:v>-1.7212463990471709</c:v>
                </c:pt>
                <c:pt idx="37">
                  <c:v>-1.7099653886374817</c:v>
                </c:pt>
                <c:pt idx="38">
                  <c:v>-1.6989700043360185</c:v>
                </c:pt>
                <c:pt idx="39">
                  <c:v>-1.6882461389442456</c:v>
                </c:pt>
                <c:pt idx="40">
                  <c:v>-1.6777807052660805</c:v>
                </c:pt>
                <c:pt idx="41">
                  <c:v>-1.6675615400843944</c:v>
                </c:pt>
                <c:pt idx="42">
                  <c:v>-1.6575773191777936</c:v>
                </c:pt>
                <c:pt idx="43">
                  <c:v>-1.6478174818886373</c:v>
                </c:pt>
                <c:pt idx="44">
                  <c:v>-1.6382721639824072</c:v>
                </c:pt>
                <c:pt idx="45">
                  <c:v>-1.6289321377282635</c:v>
                </c:pt>
                <c:pt idx="46">
                  <c:v>-1.6197887582883939</c:v>
                </c:pt>
                <c:pt idx="47">
                  <c:v>-1.6108339156354674</c:v>
                </c:pt>
                <c:pt idx="48">
                  <c:v>-1.6020599913279623</c:v>
                </c:pt>
                <c:pt idx="49">
                  <c:v>-1.5934598195660445</c:v>
                </c:pt>
                <c:pt idx="50">
                  <c:v>-1.585026652029182</c:v>
                </c:pt>
                <c:pt idx="51">
                  <c:v>-1.5767541260631921</c:v>
                </c:pt>
                <c:pt idx="52">
                  <c:v>-1.5686362358410126</c:v>
                </c:pt>
                <c:pt idx="53">
                  <c:v>-1.5606673061697371</c:v>
                </c:pt>
                <c:pt idx="54">
                  <c:v>-1.5528419686577806</c:v>
                </c:pt>
                <c:pt idx="55">
                  <c:v>-1.5451551399914898</c:v>
                </c:pt>
                <c:pt idx="56">
                  <c:v>-1.5376020021010437</c:v>
                </c:pt>
                <c:pt idx="57">
                  <c:v>-1.5301779840218368</c:v>
                </c:pt>
                <c:pt idx="58">
                  <c:v>-1.5228787452803374</c:v>
                </c:pt>
                <c:pt idx="59">
                  <c:v>-1.5157001606532141</c:v>
                </c:pt>
                <c:pt idx="60">
                  <c:v>-1.5086383061657274</c:v>
                </c:pt>
                <c:pt idx="61">
                  <c:v>-1.5016894462103993</c:v>
                </c:pt>
                <c:pt idx="62">
                  <c:v>-1.4948500216800937</c:v>
                </c:pt>
                <c:pt idx="63">
                  <c:v>-1.4881166390211256</c:v>
                </c:pt>
                <c:pt idx="64">
                  <c:v>-1.4814860601221123</c:v>
                </c:pt>
                <c:pt idx="65">
                  <c:v>-1.4749551929631546</c:v>
                </c:pt>
                <c:pt idx="66">
                  <c:v>-1.4685210829577449</c:v>
                </c:pt>
                <c:pt idx="67">
                  <c:v>-1.4621809049267258</c:v>
                </c:pt>
                <c:pt idx="68">
                  <c:v>-1.4559319556497241</c:v>
                </c:pt>
                <c:pt idx="69">
                  <c:v>-1.4497716469449058</c:v>
                </c:pt>
                <c:pt idx="70">
                  <c:v>-1.4436974992327127</c:v>
                </c:pt>
                <c:pt idx="71">
                  <c:v>-1.4377071355435251</c:v>
                </c:pt>
                <c:pt idx="72">
                  <c:v>-1.4317982759330048</c:v>
                </c:pt>
                <c:pt idx="73">
                  <c:v>-1.4259687322722812</c:v>
                </c:pt>
                <c:pt idx="74">
                  <c:v>-1.4202164033831897</c:v>
                </c:pt>
                <c:pt idx="75">
                  <c:v>-1.4145392704914992</c:v>
                </c:pt>
                <c:pt idx="76">
                  <c:v>-1.4089353929735007</c:v>
                </c:pt>
                <c:pt idx="77">
                  <c:v>-1.4034029043735397</c:v>
                </c:pt>
                <c:pt idx="78">
                  <c:v>-1.3979400086720375</c:v>
                </c:pt>
                <c:pt idx="79">
                  <c:v>-1.3925449767853313</c:v>
                </c:pt>
                <c:pt idx="80">
                  <c:v>-1.3872161432802643</c:v>
                </c:pt>
                <c:pt idx="81">
                  <c:v>-1.3819519032879071</c:v>
                </c:pt>
                <c:pt idx="82">
                  <c:v>-1.3767507096020994</c:v>
                </c:pt>
                <c:pt idx="83">
                  <c:v>-1.3716110699496884</c:v>
                </c:pt>
                <c:pt idx="84">
                  <c:v>-1.3665315444204134</c:v>
                </c:pt>
                <c:pt idx="85">
                  <c:v>-1.3615107430453626</c:v>
                </c:pt>
                <c:pt idx="86">
                  <c:v>-1.3565473235138124</c:v>
                </c:pt>
                <c:pt idx="87">
                  <c:v>-1.3516399890190682</c:v>
                </c:pt>
                <c:pt idx="88">
                  <c:v>-1.346787486224656</c:v>
                </c:pt>
                <c:pt idx="89">
                  <c:v>-1.3419886033428876</c:v>
                </c:pt>
                <c:pt idx="90">
                  <c:v>-1.3372421683184259</c:v>
                </c:pt>
                <c:pt idx="91">
                  <c:v>-1.332547047110046</c:v>
                </c:pt>
                <c:pt idx="92">
                  <c:v>-1.3279021420642825</c:v>
                </c:pt>
                <c:pt idx="93">
                  <c:v>-1.3233063903751332</c:v>
                </c:pt>
                <c:pt idx="94">
                  <c:v>-1.3187587626244126</c:v>
                </c:pt>
                <c:pt idx="95">
                  <c:v>-1.314258261397736</c:v>
                </c:pt>
                <c:pt idx="96">
                  <c:v>-1.3098039199714862</c:v>
                </c:pt>
                <c:pt idx="97">
                  <c:v>-1.3053948010664311</c:v>
                </c:pt>
                <c:pt idx="98">
                  <c:v>-1.301029995663981</c:v>
                </c:pt>
                <c:pt idx="99">
                  <c:v>-1.2967086218813386</c:v>
                </c:pt>
                <c:pt idx="100">
                  <c:v>-1.2924298239020635</c:v>
                </c:pt>
                <c:pt idx="101">
                  <c:v>-1.288192770958809</c:v>
                </c:pt>
                <c:pt idx="102">
                  <c:v>-1.2839966563652008</c:v>
                </c:pt>
                <c:pt idx="103">
                  <c:v>-1.279840696594043</c:v>
                </c:pt>
                <c:pt idx="104">
                  <c:v>-1.2757241303992108</c:v>
                </c:pt>
                <c:pt idx="105">
                  <c:v>-1.2716462179787713</c:v>
                </c:pt>
                <c:pt idx="106">
                  <c:v>-1.2676062401770314</c:v>
                </c:pt>
                <c:pt idx="107">
                  <c:v>-1.2636034977233574</c:v>
                </c:pt>
                <c:pt idx="108">
                  <c:v>-1.2596373105057561</c:v>
                </c:pt>
                <c:pt idx="109">
                  <c:v>-1.2557070168773237</c:v>
                </c:pt>
                <c:pt idx="110">
                  <c:v>-1.2518119729937993</c:v>
                </c:pt>
                <c:pt idx="111">
                  <c:v>-1.2479515521805613</c:v>
                </c:pt>
                <c:pt idx="112">
                  <c:v>-1.2441251443275085</c:v>
                </c:pt>
                <c:pt idx="113">
                  <c:v>-1.2403321553103692</c:v>
                </c:pt>
                <c:pt idx="114">
                  <c:v>-1.2365720064370627</c:v>
                </c:pt>
                <c:pt idx="115">
                  <c:v>-1.2328441339178196</c:v>
                </c:pt>
                <c:pt idx="116">
                  <c:v>-1.2291479883578558</c:v>
                </c:pt>
                <c:pt idx="117">
                  <c:v>-1.2254830342714504</c:v>
                </c:pt>
                <c:pt idx="118">
                  <c:v>-1.2218487496163564</c:v>
                </c:pt>
                <c:pt idx="119">
                  <c:v>-1.218244625347531</c:v>
                </c:pt>
                <c:pt idx="120">
                  <c:v>-1.2146701649892329</c:v>
                </c:pt>
                <c:pt idx="121">
                  <c:v>-1.211124884224583</c:v>
                </c:pt>
                <c:pt idx="122">
                  <c:v>-1.2076083105017461</c:v>
                </c:pt>
                <c:pt idx="123">
                  <c:v>-1.2041199826559246</c:v>
                </c:pt>
                <c:pt idx="124">
                  <c:v>-1.2006594505464181</c:v>
                </c:pt>
                <c:pt idx="125">
                  <c:v>-1.1972262747080242</c:v>
                </c:pt>
                <c:pt idx="126">
                  <c:v>-1.1938200260161127</c:v>
                </c:pt>
                <c:pt idx="127">
                  <c:v>-1.1904402853647322</c:v>
                </c:pt>
                <c:pt idx="128">
                  <c:v>-1.1870866433571443</c:v>
                </c:pt>
                <c:pt idx="129">
                  <c:v>-1.1837587000082168</c:v>
                </c:pt>
                <c:pt idx="130">
                  <c:v>-1.1804560644581312</c:v>
                </c:pt>
                <c:pt idx="131">
                  <c:v>-1.1771783546968952</c:v>
                </c:pt>
                <c:pt idx="132">
                  <c:v>-1.1739251972991736</c:v>
                </c:pt>
                <c:pt idx="133">
                  <c:v>-1.1706962271689749</c:v>
                </c:pt>
                <c:pt idx="134">
                  <c:v>-1.1674910872937636</c:v>
                </c:pt>
                <c:pt idx="135">
                  <c:v>-1.1643094285075744</c:v>
                </c:pt>
                <c:pt idx="136">
                  <c:v>-1.1611509092627446</c:v>
                </c:pt>
                <c:pt idx="137">
                  <c:v>-1.1580151954098861</c:v>
                </c:pt>
                <c:pt idx="138">
                  <c:v>-1.1549019599857431</c:v>
                </c:pt>
                <c:pt idx="139">
                  <c:v>-1.1518108830086013</c:v>
                </c:pt>
                <c:pt idx="140">
                  <c:v>-1.1487416512809248</c:v>
                </c:pt>
                <c:pt idx="141">
                  <c:v>-1.1456939581989194</c:v>
                </c:pt>
                <c:pt idx="142">
                  <c:v>-1.1426675035687315</c:v>
                </c:pt>
                <c:pt idx="143">
                  <c:v>-1.1396619934290062</c:v>
                </c:pt>
                <c:pt idx="144">
                  <c:v>-1.1366771398795439</c:v>
                </c:pt>
                <c:pt idx="145">
                  <c:v>-1.133712660915805</c:v>
                </c:pt>
                <c:pt idx="146">
                  <c:v>-1.1307682802690238</c:v>
                </c:pt>
                <c:pt idx="147">
                  <c:v>-1.1278437272517072</c:v>
                </c:pt>
                <c:pt idx="148">
                  <c:v>-1.1249387366082999</c:v>
                </c:pt>
                <c:pt idx="149">
                  <c:v>-1.1220530483708115</c:v>
                </c:pt>
                <c:pt idx="150">
                  <c:v>-1.1191864077192086</c:v>
                </c:pt>
                <c:pt idx="151">
                  <c:v>-1.1163385648463824</c:v>
                </c:pt>
                <c:pt idx="152">
                  <c:v>-1.1135092748275179</c:v>
                </c:pt>
                <c:pt idx="153">
                  <c:v>-1.1106982974936896</c:v>
                </c:pt>
                <c:pt idx="154">
                  <c:v>-1.1079053973095194</c:v>
                </c:pt>
                <c:pt idx="155">
                  <c:v>-1.1051303432547475</c:v>
                </c:pt>
                <c:pt idx="156">
                  <c:v>-1.1023729087095586</c:v>
                </c:pt>
                <c:pt idx="157">
                  <c:v>-1.0996328713435295</c:v>
                </c:pt>
                <c:pt idx="158">
                  <c:v>-1.0969100130080565</c:v>
                </c:pt>
                <c:pt idx="159">
                  <c:v>-1.0942041196321315</c:v>
                </c:pt>
                <c:pt idx="160">
                  <c:v>-1.09151498112135</c:v>
                </c:pt>
                <c:pt idx="161">
                  <c:v>-1.0888423912600231</c:v>
                </c:pt>
                <c:pt idx="162">
                  <c:v>-1.0861861476162833</c:v>
                </c:pt>
                <c:pt idx="163">
                  <c:v>-1.083546051450075</c:v>
                </c:pt>
                <c:pt idx="164">
                  <c:v>-1.080921907623926</c:v>
                </c:pt>
                <c:pt idx="165">
                  <c:v>-1.0783135245163977</c:v>
                </c:pt>
                <c:pt idx="166">
                  <c:v>-1.0757207139381182</c:v>
                </c:pt>
                <c:pt idx="167">
                  <c:v>-1.0731432910503076</c:v>
                </c:pt>
                <c:pt idx="168">
                  <c:v>-1.0705810742857071</c:v>
                </c:pt>
                <c:pt idx="169">
                  <c:v>-1.0680338852718272</c:v>
                </c:pt>
                <c:pt idx="170">
                  <c:v>-1.0655015487564323</c:v>
                </c:pt>
                <c:pt idx="171">
                  <c:v>-1.0629838925351855</c:v>
                </c:pt>
                <c:pt idx="172">
                  <c:v>-1.0604807473813815</c:v>
                </c:pt>
                <c:pt idx="173">
                  <c:v>-1.0579919469776866</c:v>
                </c:pt>
                <c:pt idx="174">
                  <c:v>-1.0555173278498313</c:v>
                </c:pt>
                <c:pt idx="175">
                  <c:v>-1.0530567293021746</c:v>
                </c:pt>
                <c:pt idx="176">
                  <c:v>-1.0506099933550872</c:v>
                </c:pt>
                <c:pt idx="177">
                  <c:v>-1.0481769646840879</c:v>
                </c:pt>
                <c:pt idx="178">
                  <c:v>-1.0457574905606752</c:v>
                </c:pt>
                <c:pt idx="179">
                  <c:v>-1.0433514207947965</c:v>
                </c:pt>
                <c:pt idx="180">
                  <c:v>-1.0409586076789064</c:v>
                </c:pt>
                <c:pt idx="181">
                  <c:v>-1.0385789059335515</c:v>
                </c:pt>
                <c:pt idx="182">
                  <c:v>-1.0362121726544447</c:v>
                </c:pt>
                <c:pt idx="183">
                  <c:v>-1.0338582672609673</c:v>
                </c:pt>
                <c:pt idx="184">
                  <c:v>-1.0315170514460648</c:v>
                </c:pt>
                <c:pt idx="185">
                  <c:v>-1.0291883891274822</c:v>
                </c:pt>
                <c:pt idx="186">
                  <c:v>-1.0268721464003012</c:v>
                </c:pt>
                <c:pt idx="187">
                  <c:v>-1.024568191490737</c:v>
                </c:pt>
                <c:pt idx="188">
                  <c:v>-1.0222763947111522</c:v>
                </c:pt>
                <c:pt idx="189">
                  <c:v>-1.0199966284162534</c:v>
                </c:pt>
                <c:pt idx="190">
                  <c:v>-1.0177287669604314</c:v>
                </c:pt>
                <c:pt idx="191">
                  <c:v>-1.0154726866562072</c:v>
                </c:pt>
                <c:pt idx="192">
                  <c:v>-1.013228265733755</c:v>
                </c:pt>
                <c:pt idx="193">
                  <c:v>-1.010995384301463</c:v>
                </c:pt>
                <c:pt idx="194">
                  <c:v>-1.0087739243075049</c:v>
                </c:pt>
                <c:pt idx="195">
                  <c:v>-1.0065637695023881</c:v>
                </c:pt>
                <c:pt idx="196">
                  <c:v>-1.0043648054024499</c:v>
                </c:pt>
                <c:pt idx="197">
                  <c:v>-1.0021769192542744</c:v>
                </c:pt>
                <c:pt idx="198">
                  <c:v>-0.99999999999999978</c:v>
                </c:pt>
                <c:pt idx="199">
                  <c:v>-0.9978339382434922</c:v>
                </c:pt>
                <c:pt idx="200">
                  <c:v>-0.99567862621735737</c:v>
                </c:pt>
                <c:pt idx="201">
                  <c:v>-0.99353395775076825</c:v>
                </c:pt>
                <c:pt idx="202">
                  <c:v>-0.99139982823808237</c:v>
                </c:pt>
                <c:pt idx="203">
                  <c:v>-0.98927613460822683</c:v>
                </c:pt>
                <c:pt idx="204">
                  <c:v>-0.98716277529482777</c:v>
                </c:pt>
                <c:pt idx="205">
                  <c:v>-0.98505965020706343</c:v>
                </c:pt>
                <c:pt idx="206">
                  <c:v>-0.98296666070121952</c:v>
                </c:pt>
                <c:pt idx="207">
                  <c:v>-0.98088370955292703</c:v>
                </c:pt>
                <c:pt idx="208">
                  <c:v>-0.97881070093006184</c:v>
                </c:pt>
                <c:pt idx="209">
                  <c:v>-0.97674754036628852</c:v>
                </c:pt>
                <c:pt idx="210">
                  <c:v>-0.9746941347352297</c:v>
                </c:pt>
                <c:pt idx="211">
                  <c:v>-0.97265039222524341</c:v>
                </c:pt>
                <c:pt idx="212">
                  <c:v>-0.97061622231479039</c:v>
                </c:pt>
                <c:pt idx="213">
                  <c:v>-0.96859153574837586</c:v>
                </c:pt>
                <c:pt idx="214">
                  <c:v>-0.96657624451305024</c:v>
                </c:pt>
                <c:pt idx="215">
                  <c:v>-0.96457026181545169</c:v>
                </c:pt>
                <c:pt idx="216">
                  <c:v>-0.96257350205937631</c:v>
                </c:pt>
                <c:pt idx="217">
                  <c:v>-0.96058588082386287</c:v>
                </c:pt>
                <c:pt idx="218">
                  <c:v>-0.95860731484177486</c:v>
                </c:pt>
                <c:pt idx="219">
                  <c:v>-0.95663772197887054</c:v>
                </c:pt>
                <c:pt idx="220">
                  <c:v>-0.95467702121334252</c:v>
                </c:pt>
                <c:pt idx="221">
                  <c:v>-0.95272513261582037</c:v>
                </c:pt>
                <c:pt idx="222">
                  <c:v>-0.9507819773298184</c:v>
                </c:pt>
                <c:pt idx="223">
                  <c:v>-0.94884747755261856</c:v>
                </c:pt>
                <c:pt idx="224">
                  <c:v>-0.94692155651658017</c:v>
                </c:pt>
                <c:pt idx="225">
                  <c:v>-0.9450041384708584</c:v>
                </c:pt>
                <c:pt idx="226">
                  <c:v>-0.94309514866352728</c:v>
                </c:pt>
                <c:pt idx="227">
                  <c:v>-0.9411945133240931</c:v>
                </c:pt>
                <c:pt idx="228">
                  <c:v>-0.9393021596463883</c:v>
                </c:pt>
                <c:pt idx="229">
                  <c:v>-0.93741801577183681</c:v>
                </c:pt>
                <c:pt idx="230">
                  <c:v>-0.93554201077308141</c:v>
                </c:pt>
                <c:pt idx="231">
                  <c:v>-0.93367407463796204</c:v>
                </c:pt>
                <c:pt idx="232">
                  <c:v>-0.9318141382538383</c:v>
                </c:pt>
                <c:pt idx="233">
                  <c:v>-0.92996213339224476</c:v>
                </c:pt>
                <c:pt idx="234">
                  <c:v>-0.92811799269387452</c:v>
                </c:pt>
                <c:pt idx="235">
                  <c:v>-0.92628164965387727</c:v>
                </c:pt>
                <c:pt idx="236">
                  <c:v>-0.92445303860746919</c:v>
                </c:pt>
                <c:pt idx="237">
                  <c:v>-0.9226320947158434</c:v>
                </c:pt>
                <c:pt idx="238">
                  <c:v>-0.92081875395237511</c:v>
                </c:pt>
                <c:pt idx="239">
                  <c:v>-0.91901295308911279</c:v>
                </c:pt>
                <c:pt idx="240">
                  <c:v>-0.91721462968354983</c:v>
                </c:pt>
                <c:pt idx="241">
                  <c:v>-0.91542372206566891</c:v>
                </c:pt>
                <c:pt idx="242">
                  <c:v>-0.91364016932525172</c:v>
                </c:pt>
                <c:pt idx="243">
                  <c:v>-0.91186391129944855</c:v>
                </c:pt>
                <c:pt idx="244">
                  <c:v>-0.91009488856060206</c:v>
                </c:pt>
                <c:pt idx="245">
                  <c:v>-0.90833304240431545</c:v>
                </c:pt>
                <c:pt idx="246">
                  <c:v>-0.90657831483776485</c:v>
                </c:pt>
                <c:pt idx="247">
                  <c:v>-0.9048306485682448</c:v>
                </c:pt>
                <c:pt idx="248">
                  <c:v>-0.90308998699194343</c:v>
                </c:pt>
                <c:pt idx="249">
                  <c:v>-0.90135627418294284</c:v>
                </c:pt>
                <c:pt idx="250">
                  <c:v>-0.89962945488243695</c:v>
                </c:pt>
                <c:pt idx="251">
                  <c:v>-0.89790947448816327</c:v>
                </c:pt>
                <c:pt idx="252">
                  <c:v>-0.89619627904404298</c:v>
                </c:pt>
                <c:pt idx="253">
                  <c:v>-0.8944898152300258</c:v>
                </c:pt>
                <c:pt idx="254">
                  <c:v>-0.89279003035213156</c:v>
                </c:pt>
                <c:pt idx="255">
                  <c:v>-0.89109687233268653</c:v>
                </c:pt>
                <c:pt idx="256">
                  <c:v>-0.88941028970075098</c:v>
                </c:pt>
                <c:pt idx="257">
                  <c:v>-0.88773023158272923</c:v>
                </c:pt>
                <c:pt idx="258">
                  <c:v>-0.88605664769316317</c:v>
                </c:pt>
                <c:pt idx="259">
                  <c:v>-0.88438948832570019</c:v>
                </c:pt>
                <c:pt idx="260">
                  <c:v>-0.88272870434423567</c:v>
                </c:pt>
                <c:pt idx="261">
                  <c:v>-0.88107424717422334</c:v>
                </c:pt>
                <c:pt idx="262">
                  <c:v>-0.87942606879415008</c:v>
                </c:pt>
                <c:pt idx="263">
                  <c:v>-0.87778412172717324</c:v>
                </c:pt>
                <c:pt idx="264">
                  <c:v>-0.87614835903291399</c:v>
                </c:pt>
                <c:pt idx="265">
                  <c:v>-0.87451873429940574</c:v>
                </c:pt>
                <c:pt idx="266">
                  <c:v>-0.8728952016351923</c:v>
                </c:pt>
                <c:pt idx="267">
                  <c:v>-0.87127771566157308</c:v>
                </c:pt>
                <c:pt idx="268">
                  <c:v>-0.86966623150499378</c:v>
                </c:pt>
                <c:pt idx="269">
                  <c:v>-0.86806070478957531</c:v>
                </c:pt>
                <c:pt idx="270">
                  <c:v>-0.86646109162978235</c:v>
                </c:pt>
                <c:pt idx="271">
                  <c:v>-0.86486734862322501</c:v>
                </c:pt>
                <c:pt idx="272">
                  <c:v>-0.8632794328435931</c:v>
                </c:pt>
                <c:pt idx="273">
                  <c:v>-0.8616973018337184</c:v>
                </c:pt>
                <c:pt idx="274">
                  <c:v>-0.8601209135987633</c:v>
                </c:pt>
                <c:pt idx="275">
                  <c:v>-0.85855022659953251</c:v>
                </c:pt>
                <c:pt idx="276">
                  <c:v>-0.8569851997459047</c:v>
                </c:pt>
                <c:pt idx="277">
                  <c:v>-0.85542579239038352</c:v>
                </c:pt>
                <c:pt idx="278">
                  <c:v>-0.85387196432176193</c:v>
                </c:pt>
                <c:pt idx="279">
                  <c:v>-0.85232367575890122</c:v>
                </c:pt>
                <c:pt idx="280">
                  <c:v>-0.85078088734461998</c:v>
                </c:pt>
                <c:pt idx="281">
                  <c:v>-0.84924356013969082</c:v>
                </c:pt>
                <c:pt idx="282">
                  <c:v>-0.8477116556169435</c:v>
                </c:pt>
                <c:pt idx="283">
                  <c:v>-0.84618513565547093</c:v>
                </c:pt>
                <c:pt idx="284">
                  <c:v>-0.84466396253493814</c:v>
                </c:pt>
                <c:pt idx="285">
                  <c:v>-0.84314809892998877</c:v>
                </c:pt>
                <c:pt idx="286">
                  <c:v>-0.84163750790475034</c:v>
                </c:pt>
                <c:pt idx="287">
                  <c:v>-0.84013215290743326</c:v>
                </c:pt>
                <c:pt idx="288">
                  <c:v>-0.83863199776502506</c:v>
                </c:pt>
                <c:pt idx="289">
                  <c:v>-0.83713700667807378</c:v>
                </c:pt>
                <c:pt idx="290">
                  <c:v>-0.83564714421556285</c:v>
                </c:pt>
                <c:pt idx="291">
                  <c:v>-0.8341623753098717</c:v>
                </c:pt>
                <c:pt idx="292">
                  <c:v>-0.83268266525182388</c:v>
                </c:pt>
                <c:pt idx="293">
                  <c:v>-0.83120797968581817</c:v>
                </c:pt>
                <c:pt idx="294">
                  <c:v>-0.82973828460504262</c:v>
                </c:pt>
                <c:pt idx="295">
                  <c:v>-0.82827354634676886</c:v>
                </c:pt>
                <c:pt idx="296">
                  <c:v>-0.82681373158772598</c:v>
                </c:pt>
                <c:pt idx="297">
                  <c:v>-0.82535880733955147</c:v>
                </c:pt>
                <c:pt idx="298">
                  <c:v>-0.82390874094431865</c:v>
                </c:pt>
                <c:pt idx="299">
                  <c:v>-0.8224635000701378</c:v>
                </c:pt>
                <c:pt idx="300">
                  <c:v>-0.82102305270683051</c:v>
                </c:pt>
                <c:pt idx="301">
                  <c:v>-0.81958736716167613</c:v>
                </c:pt>
                <c:pt idx="302">
                  <c:v>-0.81815641205522738</c:v>
                </c:pt>
                <c:pt idx="303">
                  <c:v>-0.81673015631719525</c:v>
                </c:pt>
                <c:pt idx="304">
                  <c:v>-0.81530856918240113</c:v>
                </c:pt>
                <c:pt idx="305">
                  <c:v>-0.81389162018679462</c:v>
                </c:pt>
                <c:pt idx="306">
                  <c:v>-0.8124792791635369</c:v>
                </c:pt>
                <c:pt idx="307">
                  <c:v>-0.81107151623914653</c:v>
                </c:pt>
                <c:pt idx="308">
                  <c:v>-0.8096683018297085</c:v>
                </c:pt>
                <c:pt idx="309">
                  <c:v>-0.80826960663714364</c:v>
                </c:pt>
                <c:pt idx="310">
                  <c:v>-0.80687540164553828</c:v>
                </c:pt>
                <c:pt idx="311">
                  <c:v>-0.80548565811753259</c:v>
                </c:pt>
                <c:pt idx="312">
                  <c:v>-0.8041003475907661</c:v>
                </c:pt>
                <c:pt idx="313">
                  <c:v>-0.8027194418743806</c:v>
                </c:pt>
                <c:pt idx="314">
                  <c:v>-0.80134291304557725</c:v>
                </c:pt>
                <c:pt idx="315">
                  <c:v>-0.7999707334462296</c:v>
                </c:pt>
                <c:pt idx="316">
                  <c:v>-0.79860287567954846</c:v>
                </c:pt>
                <c:pt idx="317">
                  <c:v>-0.79723931260680003</c:v>
                </c:pt>
                <c:pt idx="318">
                  <c:v>-0.79588001734407521</c:v>
                </c:pt>
                <c:pt idx="319">
                  <c:v>-0.79452496325910904</c:v>
                </c:pt>
                <c:pt idx="320">
                  <c:v>-0.79317412396815024</c:v>
                </c:pt>
                <c:pt idx="321">
                  <c:v>-0.79182747333287817</c:v>
                </c:pt>
                <c:pt idx="322">
                  <c:v>-0.790484985457369</c:v>
                </c:pt>
                <c:pt idx="323">
                  <c:v>-0.78914663468510671</c:v>
                </c:pt>
                <c:pt idx="324">
                  <c:v>-0.7878123955960421</c:v>
                </c:pt>
                <c:pt idx="325">
                  <c:v>-0.78648224300369507</c:v>
                </c:pt>
                <c:pt idx="326">
                  <c:v>-0.78515615195230204</c:v>
                </c:pt>
                <c:pt idx="327">
                  <c:v>-0.78383409771400681</c:v>
                </c:pt>
                <c:pt idx="328">
                  <c:v>-0.78251605578609362</c:v>
                </c:pt>
                <c:pt idx="329">
                  <c:v>-0.78120200188826228</c:v>
                </c:pt>
                <c:pt idx="330">
                  <c:v>-0.77989191195994478</c:v>
                </c:pt>
                <c:pt idx="331">
                  <c:v>-0.77858576215766129</c:v>
                </c:pt>
                <c:pt idx="332">
                  <c:v>-0.77728352885241658</c:v>
                </c:pt>
                <c:pt idx="333">
                  <c:v>-0.77598518862713584</c:v>
                </c:pt>
                <c:pt idx="334">
                  <c:v>-0.77469071827413705</c:v>
                </c:pt>
                <c:pt idx="335">
                  <c:v>-0.77340009479264249</c:v>
                </c:pt>
                <c:pt idx="336">
                  <c:v>-0.77211329538632634</c:v>
                </c:pt>
                <c:pt idx="337">
                  <c:v>-0.77083029746089893</c:v>
                </c:pt>
                <c:pt idx="338">
                  <c:v>-0.769551078621726</c:v>
                </c:pt>
                <c:pt idx="339">
                  <c:v>-0.76827561667148336</c:v>
                </c:pt>
                <c:pt idx="340">
                  <c:v>-0.76700388960784605</c:v>
                </c:pt>
                <c:pt idx="341">
                  <c:v>-0.76573587562121059</c:v>
                </c:pt>
                <c:pt idx="342">
                  <c:v>-0.76447155309245107</c:v>
                </c:pt>
                <c:pt idx="343">
                  <c:v>-0.76321090059070706</c:v>
                </c:pt>
                <c:pt idx="344">
                  <c:v>-0.76195389687120452</c:v>
                </c:pt>
                <c:pt idx="345">
                  <c:v>-0.76070052087310736</c:v>
                </c:pt>
                <c:pt idx="346">
                  <c:v>-0.75945075171740029</c:v>
                </c:pt>
                <c:pt idx="347">
                  <c:v>-0.75820456870480124</c:v>
                </c:pt>
                <c:pt idx="348">
                  <c:v>-0.75696195131370547</c:v>
                </c:pt>
                <c:pt idx="349">
                  <c:v>-0.75572287919815706</c:v>
                </c:pt>
                <c:pt idx="350">
                  <c:v>-0.75448733218585007</c:v>
                </c:pt>
                <c:pt idx="351">
                  <c:v>-0.75325529027615856</c:v>
                </c:pt>
                <c:pt idx="352">
                  <c:v>-0.75202673363819339</c:v>
                </c:pt>
                <c:pt idx="353">
                  <c:v>-0.75080164260888704</c:v>
                </c:pt>
                <c:pt idx="354">
                  <c:v>-0.74957999769110595</c:v>
                </c:pt>
                <c:pt idx="355">
                  <c:v>-0.74836177955178795</c:v>
                </c:pt>
                <c:pt idx="356">
                  <c:v>-0.7471469690201068</c:v>
                </c:pt>
                <c:pt idx="357">
                  <c:v>-0.74593554708566201</c:v>
                </c:pt>
                <c:pt idx="358">
                  <c:v>-0.74472749489669388</c:v>
                </c:pt>
                <c:pt idx="359">
                  <c:v>-0.7435227937583232</c:v>
                </c:pt>
                <c:pt idx="360">
                  <c:v>-0.74232142513081545</c:v>
                </c:pt>
                <c:pt idx="361">
                  <c:v>-0.74112337062786859</c:v>
                </c:pt>
                <c:pt idx="362">
                  <c:v>-0.7399286120149251</c:v>
                </c:pt>
                <c:pt idx="363">
                  <c:v>-0.7387371312075065</c:v>
                </c:pt>
                <c:pt idx="364">
                  <c:v>-0.73754891026957048</c:v>
                </c:pt>
                <c:pt idx="365">
                  <c:v>-0.73636393141189171</c:v>
                </c:pt>
                <c:pt idx="366">
                  <c:v>-0.7351821769904634</c:v>
                </c:pt>
                <c:pt idx="367">
                  <c:v>-0.73400362950492071</c:v>
                </c:pt>
                <c:pt idx="368">
                  <c:v>-0.73282827159698616</c:v>
                </c:pt>
                <c:pt idx="369">
                  <c:v>-0.73165608604893528</c:v>
                </c:pt>
                <c:pt idx="370">
                  <c:v>-0.73048705578208362</c:v>
                </c:pt>
                <c:pt idx="371">
                  <c:v>-0.72932116385529344</c:v>
                </c:pt>
                <c:pt idx="372">
                  <c:v>-0.72815839346350097</c:v>
                </c:pt>
                <c:pt idx="373">
                  <c:v>-0.7269987279362623</c:v>
                </c:pt>
                <c:pt idx="374">
                  <c:v>-0.72584215073632008</c:v>
                </c:pt>
                <c:pt idx="375">
                  <c:v>-0.72468864545818823</c:v>
                </c:pt>
                <c:pt idx="376">
                  <c:v>-0.72353819582675583</c:v>
                </c:pt>
                <c:pt idx="377">
                  <c:v>-0.72239078569590875</c:v>
                </c:pt>
                <c:pt idx="378">
                  <c:v>-0.72124639904717092</c:v>
                </c:pt>
                <c:pt idx="379">
                  <c:v>-0.72010501998836185</c:v>
                </c:pt>
                <c:pt idx="380">
                  <c:v>-0.71896663275227235</c:v>
                </c:pt>
                <c:pt idx="381">
                  <c:v>-0.7178312216953584</c:v>
                </c:pt>
                <c:pt idx="382">
                  <c:v>-0.71669877129645032</c:v>
                </c:pt>
                <c:pt idx="383">
                  <c:v>-0.71556926615548044</c:v>
                </c:pt>
                <c:pt idx="384">
                  <c:v>-0.71444269099222613</c:v>
                </c:pt>
                <c:pt idx="385">
                  <c:v>-0.71331903064506974</c:v>
                </c:pt>
                <c:pt idx="386">
                  <c:v>-0.71219827006977388</c:v>
                </c:pt>
                <c:pt idx="387">
                  <c:v>-0.71108039433827341</c:v>
                </c:pt>
                <c:pt idx="388">
                  <c:v>-0.70996538863748193</c:v>
                </c:pt>
                <c:pt idx="389">
                  <c:v>-0.70885323826811431</c:v>
                </c:pt>
                <c:pt idx="390">
                  <c:v>-0.70774392864352387</c:v>
                </c:pt>
                <c:pt idx="391">
                  <c:v>-0.70663744528855443</c:v>
                </c:pt>
                <c:pt idx="392">
                  <c:v>-0.70553377383840699</c:v>
                </c:pt>
                <c:pt idx="393">
                  <c:v>-0.7044329000375209</c:v>
                </c:pt>
                <c:pt idx="394">
                  <c:v>-0.70333480973846885</c:v>
                </c:pt>
                <c:pt idx="395">
                  <c:v>-0.70223948890086607</c:v>
                </c:pt>
                <c:pt idx="396">
                  <c:v>-0.70114692359029329</c:v>
                </c:pt>
                <c:pt idx="397">
                  <c:v>-0.70005709997723287</c:v>
                </c:pt>
                <c:pt idx="398">
                  <c:v>-0.69897000433601875</c:v>
                </c:pt>
                <c:pt idx="399">
                  <c:v>-0.69788562304379875</c:v>
                </c:pt>
              </c:numCache>
            </c:numRef>
          </c:xVal>
          <c:yVal>
            <c:numRef>
              <c:f>'Ex10-5 Pois'!$G$7:$G$406</c:f>
              <c:numCache>
                <c:formatCode>General</c:formatCode>
                <c:ptCount val="400"/>
                <c:pt idx="0">
                  <c:v>0.9512294245007139</c:v>
                </c:pt>
                <c:pt idx="1">
                  <c:v>0.92774348632855297</c:v>
                </c:pt>
                <c:pt idx="2">
                  <c:v>0.90483741803595963</c:v>
                </c:pt>
                <c:pt idx="3">
                  <c:v>0.88249690258459546</c:v>
                </c:pt>
                <c:pt idx="4">
                  <c:v>0.8607079764250577</c:v>
                </c:pt>
                <c:pt idx="5">
                  <c:v>0.83945702076920725</c:v>
                </c:pt>
                <c:pt idx="6">
                  <c:v>0.81873075307798171</c:v>
                </c:pt>
                <c:pt idx="7">
                  <c:v>0.79851621875937706</c:v>
                </c:pt>
                <c:pt idx="8">
                  <c:v>0.77880078307140499</c:v>
                </c:pt>
                <c:pt idx="9">
                  <c:v>0.75957212322496837</c:v>
                </c:pt>
                <c:pt idx="10">
                  <c:v>0.74081822068171788</c:v>
                </c:pt>
                <c:pt idx="11">
                  <c:v>0.72252735364207221</c:v>
                </c:pt>
                <c:pt idx="12">
                  <c:v>0.70468808971871344</c:v>
                </c:pt>
                <c:pt idx="13">
                  <c:v>0.68728927879097224</c:v>
                </c:pt>
                <c:pt idx="14">
                  <c:v>0.67032004603563922</c:v>
                </c:pt>
                <c:pt idx="15">
                  <c:v>0.65376978512984718</c:v>
                </c:pt>
                <c:pt idx="16">
                  <c:v>0.63762815162177333</c:v>
                </c:pt>
                <c:pt idx="17">
                  <c:v>0.62188505646502013</c:v>
                </c:pt>
                <c:pt idx="18">
                  <c:v>0.60653065971263342</c:v>
                </c:pt>
                <c:pt idx="19">
                  <c:v>0.59155536436681511</c:v>
                </c:pt>
                <c:pt idx="20">
                  <c:v>0.57694981038048665</c:v>
                </c:pt>
                <c:pt idx="21">
                  <c:v>0.56270486880695569</c:v>
                </c:pt>
                <c:pt idx="22">
                  <c:v>0.54881163609402639</c:v>
                </c:pt>
                <c:pt idx="23">
                  <c:v>0.53526142851899028</c:v>
                </c:pt>
                <c:pt idx="24">
                  <c:v>0.52204577676101604</c:v>
                </c:pt>
                <c:pt idx="25">
                  <c:v>0.50915642060754907</c:v>
                </c:pt>
                <c:pt idx="26">
                  <c:v>0.49658530379140947</c:v>
                </c:pt>
                <c:pt idx="27">
                  <c:v>0.48432456895536247</c:v>
                </c:pt>
                <c:pt idx="28">
                  <c:v>0.47236655274101474</c:v>
                </c:pt>
                <c:pt idx="29">
                  <c:v>0.46070378099896581</c:v>
                </c:pt>
                <c:pt idx="30">
                  <c:v>0.44932896411722162</c:v>
                </c:pt>
                <c:pt idx="31">
                  <c:v>0.43823499246494929</c:v>
                </c:pt>
                <c:pt idx="32">
                  <c:v>0.42741493194872671</c:v>
                </c:pt>
                <c:pt idx="33">
                  <c:v>0.41686201967850839</c:v>
                </c:pt>
                <c:pt idx="34">
                  <c:v>0.40656965974059917</c:v>
                </c:pt>
                <c:pt idx="35">
                  <c:v>0.3965314190749929</c:v>
                </c:pt>
                <c:pt idx="36">
                  <c:v>0.38674102345450129</c:v>
                </c:pt>
                <c:pt idx="37">
                  <c:v>0.37719235356315695</c:v>
                </c:pt>
                <c:pt idx="38">
                  <c:v>0.36787944117144233</c:v>
                </c:pt>
                <c:pt idx="39">
                  <c:v>0.35879646540595156</c:v>
                </c:pt>
                <c:pt idx="40">
                  <c:v>0.34993774911115544</c:v>
                </c:pt>
                <c:pt idx="41">
                  <c:v>0.3412977553009936</c:v>
                </c:pt>
                <c:pt idx="42">
                  <c:v>0.33287108369807961</c:v>
                </c:pt>
                <c:pt idx="43">
                  <c:v>0.32465246735834974</c:v>
                </c:pt>
                <c:pt idx="44">
                  <c:v>0.31663676937905327</c:v>
                </c:pt>
                <c:pt idx="45">
                  <c:v>0.30881897968801975</c:v>
                </c:pt>
                <c:pt idx="46">
                  <c:v>0.30119421191220203</c:v>
                </c:pt>
                <c:pt idx="47">
                  <c:v>0.29375770032353288</c:v>
                </c:pt>
                <c:pt idx="48">
                  <c:v>0.28650479686019015</c:v>
                </c:pt>
                <c:pt idx="49">
                  <c:v>0.27943096822140734</c:v>
                </c:pt>
                <c:pt idx="50">
                  <c:v>0.27253179303401259</c:v>
                </c:pt>
                <c:pt idx="51">
                  <c:v>0.26580295908892659</c:v>
                </c:pt>
                <c:pt idx="52">
                  <c:v>0.25924026064589156</c:v>
                </c:pt>
                <c:pt idx="53">
                  <c:v>0.25283959580474641</c:v>
                </c:pt>
                <c:pt idx="54">
                  <c:v>0.24659696394160638</c:v>
                </c:pt>
                <c:pt idx="55">
                  <c:v>0.24050846320834207</c:v>
                </c:pt>
                <c:pt idx="56">
                  <c:v>0.23457028809379757</c:v>
                </c:pt>
                <c:pt idx="57">
                  <c:v>0.22877872704522256</c:v>
                </c:pt>
                <c:pt idx="58">
                  <c:v>0.22313016014842982</c:v>
                </c:pt>
                <c:pt idx="59">
                  <c:v>0.21762105686523295</c:v>
                </c:pt>
                <c:pt idx="60">
                  <c:v>0.21224797382674304</c:v>
                </c:pt>
                <c:pt idx="61">
                  <c:v>0.20700755268115265</c:v>
                </c:pt>
                <c:pt idx="62">
                  <c:v>0.20189651799465538</c:v>
                </c:pt>
                <c:pt idx="63">
                  <c:v>0.196911675204194</c:v>
                </c:pt>
                <c:pt idx="64">
                  <c:v>0.192049908620754</c:v>
                </c:pt>
                <c:pt idx="65">
                  <c:v>0.18730817948195705</c:v>
                </c:pt>
                <c:pt idx="66">
                  <c:v>0.18268352405273458</c:v>
                </c:pt>
                <c:pt idx="67">
                  <c:v>0.17817305177289841</c:v>
                </c:pt>
                <c:pt idx="68">
                  <c:v>0.17377394345044506</c:v>
                </c:pt>
                <c:pt idx="69">
                  <c:v>0.1694834494994702</c:v>
                </c:pt>
                <c:pt idx="70">
                  <c:v>0.16529888822158664</c:v>
                </c:pt>
                <c:pt idx="71">
                  <c:v>0.16121764412977685</c:v>
                </c:pt>
                <c:pt idx="72">
                  <c:v>0.15723716631362764</c:v>
                </c:pt>
                <c:pt idx="73">
                  <c:v>0.15335496684492847</c:v>
                </c:pt>
                <c:pt idx="74">
                  <c:v>0.14956861922263506</c:v>
                </c:pt>
                <c:pt idx="75">
                  <c:v>0.14587575685622736</c:v>
                </c:pt>
                <c:pt idx="76">
                  <c:v>0.14227407158651362</c:v>
                </c:pt>
                <c:pt idx="77">
                  <c:v>0.13876131224295524</c:v>
                </c:pt>
                <c:pt idx="78">
                  <c:v>0.1353352832366127</c:v>
                </c:pt>
                <c:pt idx="79">
                  <c:v>0.13199384318783022</c:v>
                </c:pt>
                <c:pt idx="80">
                  <c:v>0.12873490358780418</c:v>
                </c:pt>
                <c:pt idx="81">
                  <c:v>0.12555642749319715</c:v>
                </c:pt>
                <c:pt idx="82">
                  <c:v>0.12245642825298185</c:v>
                </c:pt>
                <c:pt idx="83">
                  <c:v>0.11943296826671967</c:v>
                </c:pt>
                <c:pt idx="84">
                  <c:v>0.11648415777349697</c:v>
                </c:pt>
                <c:pt idx="85">
                  <c:v>0.11360815367076377</c:v>
                </c:pt>
                <c:pt idx="86">
                  <c:v>0.11080315836233391</c:v>
                </c:pt>
                <c:pt idx="87">
                  <c:v>0.10806741863482926</c:v>
                </c:pt>
                <c:pt idx="88">
                  <c:v>0.10539922456186433</c:v>
                </c:pt>
                <c:pt idx="89">
                  <c:v>0.1027969084352864</c:v>
                </c:pt>
                <c:pt idx="90">
                  <c:v>0.10025884372280375</c:v>
                </c:pt>
                <c:pt idx="91">
                  <c:v>9.7783444051350005E-2</c:v>
                </c:pt>
                <c:pt idx="92">
                  <c:v>9.5369162215549613E-2</c:v>
                </c:pt>
                <c:pt idx="93">
                  <c:v>9.3014489210663534E-2</c:v>
                </c:pt>
                <c:pt idx="94">
                  <c:v>9.0717953289412553E-2</c:v>
                </c:pt>
                <c:pt idx="95">
                  <c:v>8.8478119042087272E-2</c:v>
                </c:pt>
                <c:pt idx="96">
                  <c:v>8.6293586499370495E-2</c:v>
                </c:pt>
                <c:pt idx="97">
                  <c:v>8.4162990257310319E-2</c:v>
                </c:pt>
                <c:pt idx="98">
                  <c:v>8.2084998623898828E-2</c:v>
                </c:pt>
                <c:pt idx="99">
                  <c:v>8.0058312786720515E-2</c:v>
                </c:pt>
                <c:pt idx="100">
                  <c:v>7.8081666001153169E-2</c:v>
                </c:pt>
                <c:pt idx="101">
                  <c:v>7.6153822798610354E-2</c:v>
                </c:pt>
                <c:pt idx="102">
                  <c:v>7.4273578214333835E-2</c:v>
                </c:pt>
                <c:pt idx="103">
                  <c:v>7.2439757034251456E-2</c:v>
                </c:pt>
                <c:pt idx="104">
                  <c:v>7.0651213060429596E-2</c:v>
                </c:pt>
                <c:pt idx="105">
                  <c:v>6.8906828394662584E-2</c:v>
                </c:pt>
                <c:pt idx="106">
                  <c:v>6.7205512739749729E-2</c:v>
                </c:pt>
                <c:pt idx="107">
                  <c:v>6.5546202718024305E-2</c:v>
                </c:pt>
                <c:pt idx="108">
                  <c:v>6.392786120670757E-2</c:v>
                </c:pt>
                <c:pt idx="109">
                  <c:v>6.2349476689673458E-2</c:v>
                </c:pt>
                <c:pt idx="110">
                  <c:v>6.0810062625217952E-2</c:v>
                </c:pt>
                <c:pt idx="111">
                  <c:v>5.930865682943872E-2</c:v>
                </c:pt>
                <c:pt idx="112">
                  <c:v>5.7844320874838435E-2</c:v>
                </c:pt>
                <c:pt idx="113">
                  <c:v>5.6416139503777323E-2</c:v>
                </c:pt>
                <c:pt idx="114">
                  <c:v>5.5023220056407231E-2</c:v>
                </c:pt>
                <c:pt idx="115">
                  <c:v>5.3664691912730135E-2</c:v>
                </c:pt>
                <c:pt idx="116">
                  <c:v>5.233970594843243E-2</c:v>
                </c:pt>
                <c:pt idx="117">
                  <c:v>5.1047434004154416E-2</c:v>
                </c:pt>
                <c:pt idx="118">
                  <c:v>4.9787068367863924E-2</c:v>
                </c:pt>
                <c:pt idx="119">
                  <c:v>4.8557821270009995E-2</c:v>
                </c:pt>
                <c:pt idx="120">
                  <c:v>4.735892439114095E-2</c:v>
                </c:pt>
                <c:pt idx="121">
                  <c:v>4.6189628381680121E-2</c:v>
                </c:pt>
                <c:pt idx="122">
                  <c:v>4.5049202393557822E-2</c:v>
                </c:pt>
                <c:pt idx="123">
                  <c:v>4.393693362340742E-2</c:v>
                </c:pt>
                <c:pt idx="124">
                  <c:v>4.2852126867040201E-2</c:v>
                </c:pt>
                <c:pt idx="125">
                  <c:v>4.1794104084919917E-2</c:v>
                </c:pt>
                <c:pt idx="126">
                  <c:v>4.076220397836619E-2</c:v>
                </c:pt>
                <c:pt idx="127">
                  <c:v>3.9755781576221318E-2</c:v>
                </c:pt>
                <c:pt idx="128">
                  <c:v>3.8774207831722009E-2</c:v>
                </c:pt>
                <c:pt idx="129">
                  <c:v>3.7816869229325069E-2</c:v>
                </c:pt>
                <c:pt idx="130">
                  <c:v>3.6883167401239994E-2</c:v>
                </c:pt>
                <c:pt idx="131">
                  <c:v>3.5972518753429633E-2</c:v>
                </c:pt>
                <c:pt idx="132">
                  <c:v>3.5084354100845004E-2</c:v>
                </c:pt>
                <c:pt idx="133">
                  <c:v>3.4218118311666004E-2</c:v>
                </c:pt>
                <c:pt idx="134">
                  <c:v>3.3373269960326052E-2</c:v>
                </c:pt>
                <c:pt idx="135">
                  <c:v>3.2549280989103431E-2</c:v>
                </c:pt>
                <c:pt idx="136">
                  <c:v>3.1745636378067953E-2</c:v>
                </c:pt>
                <c:pt idx="137">
                  <c:v>3.0961833823176892E-2</c:v>
                </c:pt>
                <c:pt idx="138">
                  <c:v>3.0197383422318473E-2</c:v>
                </c:pt>
                <c:pt idx="139">
                  <c:v>2.9451807369107318E-2</c:v>
                </c:pt>
                <c:pt idx="140">
                  <c:v>2.8724639654239447E-2</c:v>
                </c:pt>
                <c:pt idx="141">
                  <c:v>2.8015425774221833E-2</c:v>
                </c:pt>
                <c:pt idx="142">
                  <c:v>2.7323722447292569E-2</c:v>
                </c:pt>
                <c:pt idx="143">
                  <c:v>2.6649097336355509E-2</c:v>
                </c:pt>
                <c:pt idx="144">
                  <c:v>2.5991128778755358E-2</c:v>
                </c:pt>
                <c:pt idx="145">
                  <c:v>2.5349405522724945E-2</c:v>
                </c:pt>
                <c:pt idx="146">
                  <c:v>2.4723526470339388E-2</c:v>
                </c:pt>
                <c:pt idx="147">
                  <c:v>2.4113100426816875E-2</c:v>
                </c:pt>
                <c:pt idx="148">
                  <c:v>2.3517745856009097E-2</c:v>
                </c:pt>
                <c:pt idx="149">
                  <c:v>2.293709064192891E-2</c:v>
                </c:pt>
                <c:pt idx="150">
                  <c:v>2.2370771856165608E-2</c:v>
                </c:pt>
                <c:pt idx="151">
                  <c:v>2.1818435531042773E-2</c:v>
                </c:pt>
                <c:pt idx="152">
                  <c:v>2.1279736438377158E-2</c:v>
                </c:pt>
                <c:pt idx="153">
                  <c:v>2.0754337873699732E-2</c:v>
                </c:pt>
                <c:pt idx="154">
                  <c:v>2.0241911445804398E-2</c:v>
                </c:pt>
                <c:pt idx="155">
                  <c:v>1.9742136871492774E-2</c:v>
                </c:pt>
                <c:pt idx="156">
                  <c:v>1.9254701775386903E-2</c:v>
                </c:pt>
                <c:pt idx="157">
                  <c:v>1.8779301494684399E-2</c:v>
                </c:pt>
                <c:pt idx="158">
                  <c:v>1.8315638888734179E-2</c:v>
                </c:pt>
                <c:pt idx="159">
                  <c:v>1.7863424153314052E-2</c:v>
                </c:pt>
                <c:pt idx="160">
                  <c:v>1.7422374639493528E-2</c:v>
                </c:pt>
                <c:pt idx="161">
                  <c:v>1.6992214676969066E-2</c:v>
                </c:pt>
                <c:pt idx="162">
                  <c:v>1.6572675401761224E-2</c:v>
                </c:pt>
                <c:pt idx="163">
                  <c:v>1.6163494588165888E-2</c:v>
                </c:pt>
                <c:pt idx="164">
                  <c:v>1.5764416484854486E-2</c:v>
                </c:pt>
                <c:pt idx="165">
                  <c:v>1.5375191655021447E-2</c:v>
                </c:pt>
                <c:pt idx="166">
                  <c:v>1.4995576820477691E-2</c:v>
                </c:pt>
                <c:pt idx="167">
                  <c:v>1.4625334709594196E-2</c:v>
                </c:pt>
                <c:pt idx="168">
                  <c:v>1.4264233908999268E-2</c:v>
                </c:pt>
                <c:pt idx="169">
                  <c:v>1.3912048718937631E-2</c:v>
                </c:pt>
                <c:pt idx="170">
                  <c:v>1.3568559012200934E-2</c:v>
                </c:pt>
                <c:pt idx="171">
                  <c:v>1.3233550096540952E-2</c:v>
                </c:pt>
                <c:pt idx="172">
                  <c:v>1.2906812580479885E-2</c:v>
                </c:pt>
                <c:pt idx="173">
                  <c:v>1.2588142242433998E-2</c:v>
                </c:pt>
                <c:pt idx="174">
                  <c:v>1.2277339903068448E-2</c:v>
                </c:pt>
                <c:pt idx="175">
                  <c:v>1.1974211300803611E-2</c:v>
                </c:pt>
                <c:pt idx="176">
                  <c:v>1.1678566970395442E-2</c:v>
                </c:pt>
                <c:pt idx="177">
                  <c:v>1.1390222124513388E-2</c:v>
                </c:pt>
                <c:pt idx="178">
                  <c:v>1.1108996538242306E-2</c:v>
                </c:pt>
                <c:pt idx="179">
                  <c:v>1.0834714436436152E-2</c:v>
                </c:pt>
                <c:pt idx="180">
                  <c:v>1.0567204383852665E-2</c:v>
                </c:pt>
                <c:pt idx="181">
                  <c:v>1.0306299178000749E-2</c:v>
                </c:pt>
                <c:pt idx="182">
                  <c:v>1.0051835744633595E-2</c:v>
                </c:pt>
                <c:pt idx="183">
                  <c:v>9.8036550358218365E-3</c:v>
                </c:pt>
                <c:pt idx="184">
                  <c:v>9.5616019305435132E-3</c:v>
                </c:pt>
                <c:pt idx="185">
                  <c:v>9.3255251377283264E-3</c:v>
                </c:pt>
                <c:pt idx="186">
                  <c:v>9.0952771016958069E-3</c:v>
                </c:pt>
                <c:pt idx="187">
                  <c:v>8.8707139099282583E-3</c:v>
                </c:pt>
                <c:pt idx="188">
                  <c:v>8.6516952031206271E-3</c:v>
                </c:pt>
                <c:pt idx="189">
                  <c:v>8.4380840874515237E-3</c:v>
                </c:pt>
                <c:pt idx="190">
                  <c:v>8.2297470490200232E-3</c:v>
                </c:pt>
                <c:pt idx="191">
                  <c:v>8.026553870395154E-3</c:v>
                </c:pt>
                <c:pt idx="192">
                  <c:v>7.8283775492257596E-3</c:v>
                </c:pt>
                <c:pt idx="193">
                  <c:v>7.6350942188599617E-3</c:v>
                </c:pt>
                <c:pt idx="194">
                  <c:v>7.4465830709243312E-3</c:v>
                </c:pt>
                <c:pt idx="195">
                  <c:v>7.2627262798148975E-3</c:v>
                </c:pt>
                <c:pt idx="196">
                  <c:v>7.0834089290521124E-3</c:v>
                </c:pt>
                <c:pt idx="197">
                  <c:v>6.9085189394545252E-3</c:v>
                </c:pt>
                <c:pt idx="198">
                  <c:v>6.7379469990854731E-3</c:v>
                </c:pt>
                <c:pt idx="199">
                  <c:v>6.5715864949296128E-3</c:v>
                </c:pt>
                <c:pt idx="200">
                  <c:v>6.4093334462563718E-3</c:v>
                </c:pt>
                <c:pt idx="201">
                  <c:v>6.2510864396285552E-3</c:v>
                </c:pt>
                <c:pt idx="202">
                  <c:v>6.0967465655156379E-3</c:v>
                </c:pt>
                <c:pt idx="203">
                  <c:v>5.946217356472089E-3</c:v>
                </c:pt>
                <c:pt idx="204">
                  <c:v>5.7994047268421518E-3</c:v>
                </c:pt>
                <c:pt idx="205">
                  <c:v>5.656216913953108E-3</c:v>
                </c:pt>
                <c:pt idx="206">
                  <c:v>5.5165644207607768E-3</c:v>
                </c:pt>
                <c:pt idx="207">
                  <c:v>5.3803599599108161E-3</c:v>
                </c:pt>
                <c:pt idx="208">
                  <c:v>5.2475183991813794E-3</c:v>
                </c:pt>
                <c:pt idx="209">
                  <c:v>5.11795670827266E-3</c:v>
                </c:pt>
                <c:pt idx="210">
                  <c:v>4.9915939069102083E-3</c:v>
                </c:pt>
                <c:pt idx="211">
                  <c:v>4.8683510142297675E-3</c:v>
                </c:pt>
                <c:pt idx="212">
                  <c:v>4.7481509994114733E-3</c:v>
                </c:pt>
                <c:pt idx="213">
                  <c:v>4.6309187335332501E-3</c:v>
                </c:pt>
                <c:pt idx="214">
                  <c:v>4.5165809426126625E-3</c:v>
                </c:pt>
                <c:pt idx="215">
                  <c:v>4.4050661618084139E-3</c:v>
                </c:pt>
                <c:pt idx="216">
                  <c:v>4.2963046907523433E-3</c:v>
                </c:pt>
                <c:pt idx="217">
                  <c:v>4.1902285499845794E-3</c:v>
                </c:pt>
                <c:pt idx="218">
                  <c:v>4.0867714384640666E-3</c:v>
                </c:pt>
                <c:pt idx="219">
                  <c:v>3.985868692128287E-3</c:v>
                </c:pt>
                <c:pt idx="220">
                  <c:v>3.8874572434761268E-3</c:v>
                </c:pt>
                <c:pt idx="221">
                  <c:v>3.7914755821486078E-3</c:v>
                </c:pt>
                <c:pt idx="222">
                  <c:v>3.6978637164829255E-3</c:v>
                </c:pt>
                <c:pt idx="223">
                  <c:v>3.606563136015737E-3</c:v>
                </c:pt>
                <c:pt idx="224">
                  <c:v>3.5175167749121315E-3</c:v>
                </c:pt>
                <c:pt idx="225">
                  <c:v>3.4306689762977406E-3</c:v>
                </c:pt>
                <c:pt idx="226">
                  <c:v>3.3459654574712751E-3</c:v>
                </c:pt>
                <c:pt idx="227">
                  <c:v>3.2633532759761392E-3</c:v>
                </c:pt>
                <c:pt idx="228">
                  <c:v>3.1827807965096643E-3</c:v>
                </c:pt>
                <c:pt idx="229">
                  <c:v>3.1041976586493034E-3</c:v>
                </c:pt>
                <c:pt idx="230">
                  <c:v>3.0275547453758179E-3</c:v>
                </c:pt>
                <c:pt idx="231">
                  <c:v>2.9528041523734466E-3</c:v>
                </c:pt>
                <c:pt idx="232">
                  <c:v>2.8798991580882456E-3</c:v>
                </c:pt>
                <c:pt idx="233">
                  <c:v>2.8087941945255128E-3</c:v>
                </c:pt>
                <c:pt idx="234">
                  <c:v>2.7394448187683705E-3</c:v>
                </c:pt>
                <c:pt idx="235">
                  <c:v>2.6718076851994553E-3</c:v>
                </c:pt>
                <c:pt idx="236">
                  <c:v>2.6058405184085053E-3</c:v>
                </c:pt>
                <c:pt idx="237">
                  <c:v>2.5415020867688609E-3</c:v>
                </c:pt>
                <c:pt idx="238">
                  <c:v>2.4787521766663585E-3</c:v>
                </c:pt>
                <c:pt idx="239">
                  <c:v>2.4175515673645013E-3</c:v>
                </c:pt>
                <c:pt idx="240">
                  <c:v>2.3578620064902307E-3</c:v>
                </c:pt>
                <c:pt idx="241">
                  <c:v>2.2996461861249321E-3</c:v>
                </c:pt>
                <c:pt idx="242">
                  <c:v>2.2428677194858073E-3</c:v>
                </c:pt>
                <c:pt idx="243">
                  <c:v>2.187491118182889E-3</c:v>
                </c:pt>
                <c:pt idx="244">
                  <c:v>2.1334817700377042E-3</c:v>
                </c:pt>
                <c:pt idx="245">
                  <c:v>2.0808059174495333E-3</c:v>
                </c:pt>
                <c:pt idx="246">
                  <c:v>2.029430636295734E-3</c:v>
                </c:pt>
                <c:pt idx="247">
                  <c:v>1.9793238153531967E-3</c:v>
                </c:pt>
                <c:pt idx="248">
                  <c:v>1.9304541362277128E-3</c:v>
                </c:pt>
                <c:pt idx="249">
                  <c:v>1.8827910537789741E-3</c:v>
                </c:pt>
                <c:pt idx="250">
                  <c:v>1.8363047770289089E-3</c:v>
                </c:pt>
                <c:pt idx="251">
                  <c:v>1.7909662505412682E-3</c:v>
                </c:pt>
                <c:pt idx="252">
                  <c:v>1.7467471362611182E-3</c:v>
                </c:pt>
                <c:pt idx="253">
                  <c:v>1.703619795802577E-3</c:v>
                </c:pt>
                <c:pt idx="254">
                  <c:v>1.6615572731739309E-3</c:v>
                </c:pt>
                <c:pt idx="255">
                  <c:v>1.620533277929308E-3</c:v>
                </c:pt>
                <c:pt idx="256">
                  <c:v>1.5805221687362158E-3</c:v>
                </c:pt>
                <c:pt idx="257">
                  <c:v>1.5414989373489475E-3</c:v>
                </c:pt>
                <c:pt idx="258">
                  <c:v>1.5034391929775739E-3</c:v>
                </c:pt>
                <c:pt idx="259">
                  <c:v>1.466319147042903E-3</c:v>
                </c:pt>
                <c:pt idx="260">
                  <c:v>1.4301155983078705E-3</c:v>
                </c:pt>
                <c:pt idx="261">
                  <c:v>1.3948059183760001E-3</c:v>
                </c:pt>
                <c:pt idx="262">
                  <c:v>1.3603680375478915E-3</c:v>
                </c:pt>
                <c:pt idx="263">
                  <c:v>1.3267804310269939E-3</c:v>
                </c:pt>
                <c:pt idx="264">
                  <c:v>1.2940221054658491E-3</c:v>
                </c:pt>
                <c:pt idx="265">
                  <c:v>1.2620725858446169E-3</c:v>
                </c:pt>
                <c:pt idx="266">
                  <c:v>1.2309119026734777E-3</c:v>
                </c:pt>
                <c:pt idx="267">
                  <c:v>1.2005205795110989E-3</c:v>
                </c:pt>
                <c:pt idx="268">
                  <c:v>1.1708796207911712E-3</c:v>
                </c:pt>
                <c:pt idx="269">
                  <c:v>1.1419704999496095E-3</c:v>
                </c:pt>
                <c:pt idx="270">
                  <c:v>1.1137751478448032E-3</c:v>
                </c:pt>
                <c:pt idx="271">
                  <c:v>1.086275941463857E-3</c:v>
                </c:pt>
                <c:pt idx="272">
                  <c:v>1.0594556929076062E-3</c:v>
                </c:pt>
                <c:pt idx="273">
                  <c:v>1.0332976386476325E-3</c:v>
                </c:pt>
                <c:pt idx="274">
                  <c:v>1.0077854290485105E-3</c:v>
                </c:pt>
                <c:pt idx="275">
                  <c:v>9.8290311814873518E-4</c:v>
                </c:pt>
                <c:pt idx="276">
                  <c:v>9.5863515369401812E-4</c:v>
                </c:pt>
                <c:pt idx="277">
                  <c:v>9.3496636741658139E-4</c:v>
                </c:pt>
                <c:pt idx="278">
                  <c:v>9.1188196555451462E-4</c:v>
                </c:pt>
                <c:pt idx="279">
                  <c:v>8.8936751960520029E-4</c:v>
                </c:pt>
                <c:pt idx="280">
                  <c:v>8.6740895730700641E-4</c:v>
                </c:pt>
                <c:pt idx="281">
                  <c:v>8.459925538436831E-4</c:v>
                </c:pt>
                <c:pt idx="282">
                  <c:v>8.251049232659046E-4</c:v>
                </c:pt>
                <c:pt idx="283">
                  <c:v>8.047330101246126E-4</c:v>
                </c:pt>
                <c:pt idx="284">
                  <c:v>7.8486408131093024E-4</c:v>
                </c:pt>
                <c:pt idx="285">
                  <c:v>7.6548571809756329E-4</c:v>
                </c:pt>
                <c:pt idx="286">
                  <c:v>7.465858083766779E-4</c:v>
                </c:pt>
                <c:pt idx="287">
                  <c:v>7.2815253908945974E-4</c:v>
                </c:pt>
                <c:pt idx="288">
                  <c:v>7.1017438884254718E-4</c:v>
                </c:pt>
                <c:pt idx="289">
                  <c:v>6.9264012070679938E-4</c:v>
                </c:pt>
                <c:pt idx="290">
                  <c:v>6.7553877519384254E-4</c:v>
                </c:pt>
                <c:pt idx="291">
                  <c:v>6.5885966340603803E-4</c:v>
                </c:pt>
                <c:pt idx="292">
                  <c:v>6.4259236035555615E-4</c:v>
                </c:pt>
                <c:pt idx="293">
                  <c:v>6.2672669844845866E-4</c:v>
                </c:pt>
                <c:pt idx="294">
                  <c:v>6.1125276112957176E-4</c:v>
                </c:pt>
                <c:pt idx="295">
                  <c:v>5.9616087668435628E-4</c:v>
                </c:pt>
                <c:pt idx="296">
                  <c:v>5.8144161219375818E-4</c:v>
                </c:pt>
                <c:pt idx="297">
                  <c:v>5.6708576763830649E-4</c:v>
                </c:pt>
                <c:pt idx="298">
                  <c:v>5.5308437014783211E-4</c:v>
                </c:pt>
                <c:pt idx="299">
                  <c:v>5.3942866839312871E-4</c:v>
                </c:pt>
                <c:pt idx="300">
                  <c:v>5.2611012711606463E-4</c:v>
                </c:pt>
                <c:pt idx="301">
                  <c:v>5.1312042179478513E-4</c:v>
                </c:pt>
                <c:pt idx="302">
                  <c:v>5.0045143344061311E-4</c:v>
                </c:pt>
                <c:pt idx="303">
                  <c:v>4.8809524352341326E-4</c:v>
                </c:pt>
                <c:pt idx="304">
                  <c:v>4.7604412902227058E-4</c:v>
                </c:pt>
                <c:pt idx="305">
                  <c:v>4.6429055759831319E-4</c:v>
                </c:pt>
                <c:pt idx="306">
                  <c:v>4.5282718288679901E-4</c:v>
                </c:pt>
                <c:pt idx="307">
                  <c:v>4.4164683990535834E-4</c:v>
                </c:pt>
                <c:pt idx="308">
                  <c:v>4.3074254057568715E-4</c:v>
                </c:pt>
                <c:pt idx="309">
                  <c:v>4.2010746935573307E-4</c:v>
                </c:pt>
                <c:pt idx="310">
                  <c:v>4.0973497897978459E-4</c:v>
                </c:pt>
                <c:pt idx="311">
                  <c:v>3.9961858630370466E-4</c:v>
                </c:pt>
                <c:pt idx="312">
                  <c:v>3.8975196825275274E-4</c:v>
                </c:pt>
                <c:pt idx="313">
                  <c:v>3.8012895786946195E-4</c:v>
                </c:pt>
                <c:pt idx="314">
                  <c:v>3.7074354045908757E-4</c:v>
                </c:pt>
                <c:pt idx="315">
                  <c:v>3.6158984983022648E-4</c:v>
                </c:pt>
                <c:pt idx="316">
                  <c:v>3.52662164628257E-4</c:v>
                </c:pt>
                <c:pt idx="317">
                  <c:v>3.4395490475930539E-4</c:v>
                </c:pt>
                <c:pt idx="318">
                  <c:v>3.3546262790251332E-4</c:v>
                </c:pt>
                <c:pt idx="319">
                  <c:v>3.2718002610839257E-4</c:v>
                </c:pt>
                <c:pt idx="320">
                  <c:v>3.1910192248120158E-4</c:v>
                </c:pt>
                <c:pt idx="321">
                  <c:v>3.1122326794321407E-4</c:v>
                </c:pt>
                <c:pt idx="322">
                  <c:v>3.0353913807886569E-4</c:v>
                </c:pt>
                <c:pt idx="323">
                  <c:v>2.9604473005685538E-4</c:v>
                </c:pt>
                <c:pt idx="324">
                  <c:v>2.8873535962820404E-4</c:v>
                </c:pt>
                <c:pt idx="325">
                  <c:v>2.8160645819845157E-4</c:v>
                </c:pt>
                <c:pt idx="326">
                  <c:v>2.7465356997214107E-4</c:v>
                </c:pt>
                <c:pt idx="327">
                  <c:v>2.6787234916779678E-4</c:v>
                </c:pt>
                <c:pt idx="328">
                  <c:v>2.6125855730166846E-4</c:v>
                </c:pt>
                <c:pt idx="329">
                  <c:v>2.5480806053853927E-4</c:v>
                </c:pt>
                <c:pt idx="330">
                  <c:v>2.4851682710795228E-4</c:v>
                </c:pt>
                <c:pt idx="331">
                  <c:v>2.4238092478421551E-4</c:v>
                </c:pt>
                <c:pt idx="332">
                  <c:v>2.3639651842864072E-4</c:v>
                </c:pt>
                <c:pt idx="333">
                  <c:v>2.3055986759244E-4</c:v>
                </c:pt>
                <c:pt idx="334">
                  <c:v>2.2486732417884779E-4</c:v>
                </c:pt>
                <c:pt idx="335">
                  <c:v>2.1931533016292048E-4</c:v>
                </c:pt>
                <c:pt idx="336">
                  <c:v>2.1390041536766262E-4</c:v>
                </c:pt>
                <c:pt idx="337">
                  <c:v>2.0861919529505766E-4</c:v>
                </c:pt>
                <c:pt idx="338">
                  <c:v>2.0346836901064346E-4</c:v>
                </c:pt>
                <c:pt idx="339">
                  <c:v>1.9844471708031821E-4</c:v>
                </c:pt>
                <c:pt idx="340">
                  <c:v>1.935450995580928E-4</c:v>
                </c:pt>
                <c:pt idx="341">
                  <c:v>1.8876645402351864E-4</c:v>
                </c:pt>
                <c:pt idx="342">
                  <c:v>1.8410579366757789E-4</c:v>
                </c:pt>
                <c:pt idx="343">
                  <c:v>1.7956020542583297E-4</c:v>
                </c:pt>
                <c:pt idx="344">
                  <c:v>1.7512684815765842E-4</c:v>
                </c:pt>
                <c:pt idx="345">
                  <c:v>1.7080295087044557E-4</c:v>
                </c:pt>
                <c:pt idx="346">
                  <c:v>1.6658581098763354E-4</c:v>
                </c:pt>
                <c:pt idx="347">
                  <c:v>1.6247279265951811E-4</c:v>
                </c:pt>
                <c:pt idx="348">
                  <c:v>1.5846132511575096E-4</c:v>
                </c:pt>
                <c:pt idx="349">
                  <c:v>1.5454890105853769E-4</c:v>
                </c:pt>
                <c:pt idx="350">
                  <c:v>1.5073307509547677E-4</c:v>
                </c:pt>
                <c:pt idx="351">
                  <c:v>1.4701146221113076E-4</c:v>
                </c:pt>
                <c:pt idx="352">
                  <c:v>1.4338173627629445E-4</c:v>
                </c:pt>
                <c:pt idx="353">
                  <c:v>1.3984162859410228E-4</c:v>
                </c:pt>
                <c:pt idx="354">
                  <c:v>1.3638892648201237E-4</c:v>
                </c:pt>
                <c:pt idx="355">
                  <c:v>1.330214718888097E-4</c:v>
                </c:pt>
                <c:pt idx="356">
                  <c:v>1.2973716004575334E-4</c:v>
                </c:pt>
                <c:pt idx="357">
                  <c:v>1.2653393815103048E-4</c:v>
                </c:pt>
                <c:pt idx="358">
                  <c:v>1.2340980408667867E-4</c:v>
                </c:pt>
                <c:pt idx="359">
                  <c:v>1.2036280516721358E-4</c:v>
                </c:pt>
                <c:pt idx="360">
                  <c:v>1.1739103691911754E-4</c:v>
                </c:pt>
                <c:pt idx="361">
                  <c:v>1.1449264189049945E-4</c:v>
                </c:pt>
                <c:pt idx="362">
                  <c:v>1.1166580849011398E-4</c:v>
                </c:pt>
                <c:pt idx="363">
                  <c:v>1.0890876985506683E-4</c:v>
                </c:pt>
                <c:pt idx="364">
                  <c:v>1.0621980274645875E-4</c:v>
                </c:pt>
                <c:pt idx="365">
                  <c:v>1.0359722647231439E-4</c:v>
                </c:pt>
                <c:pt idx="366">
                  <c:v>1.0103940183709235E-4</c:v>
                </c:pt>
                <c:pt idx="367">
                  <c:v>9.8544730117131261E-5</c:v>
                </c:pt>
                <c:pt idx="368">
                  <c:v>9.6111652061394356E-5</c:v>
                </c:pt>
                <c:pt idx="369">
                  <c:v>9.3738646916897048E-5</c:v>
                </c:pt>
                <c:pt idx="370">
                  <c:v>9.1424231478172294E-5</c:v>
                </c:pt>
                <c:pt idx="371">
                  <c:v>8.9166959160235225E-5</c:v>
                </c:pt>
                <c:pt idx="372">
                  <c:v>8.6965419094402918E-5</c:v>
                </c:pt>
                <c:pt idx="373">
                  <c:v>8.4818235246469914E-5</c:v>
                </c:pt>
                <c:pt idx="374">
                  <c:v>8.2724065556631497E-5</c:v>
                </c:pt>
                <c:pt idx="375">
                  <c:v>8.0681601100665833E-5</c:v>
                </c:pt>
                <c:pt idx="376">
                  <c:v>7.8689565271794005E-5</c:v>
                </c:pt>
                <c:pt idx="377">
                  <c:v>7.6746712982782758E-5</c:v>
                </c:pt>
                <c:pt idx="378">
                  <c:v>7.4851829887699798E-5</c:v>
                </c:pt>
                <c:pt idx="379">
                  <c:v>7.3003731622932829E-5</c:v>
                </c:pt>
                <c:pt idx="380">
                  <c:v>7.1201263066902217E-5</c:v>
                </c:pt>
                <c:pt idx="381">
                  <c:v>6.9443297618087543E-5</c:v>
                </c:pt>
                <c:pt idx="382">
                  <c:v>6.7728736490853776E-5</c:v>
                </c:pt>
                <c:pt idx="383">
                  <c:v>6.6056508028685396E-5</c:v>
                </c:pt>
                <c:pt idx="384">
                  <c:v>6.4425567034355987E-5</c:v>
                </c:pt>
                <c:pt idx="385">
                  <c:v>6.2834894116652165E-5</c:v>
                </c:pt>
                <c:pt idx="386">
                  <c:v>6.1283495053221265E-5</c:v>
                </c:pt>
                <c:pt idx="387">
                  <c:v>5.9770400169147248E-5</c:v>
                </c:pt>
                <c:pt idx="388">
                  <c:v>5.8294663730869326E-5</c:v>
                </c:pt>
                <c:pt idx="389">
                  <c:v>5.685536335507467E-5</c:v>
                </c:pt>
                <c:pt idx="390">
                  <c:v>5.545159943217763E-5</c:v>
                </c:pt>
                <c:pt idx="391">
                  <c:v>5.4082494564026622E-5</c:v>
                </c:pt>
                <c:pt idx="392">
                  <c:v>5.2747193015514692E-5</c:v>
                </c:pt>
                <c:pt idx="393">
                  <c:v>5.1444860179702732E-5</c:v>
                </c:pt>
                <c:pt idx="394">
                  <c:v>5.0174682056175371E-5</c:v>
                </c:pt>
                <c:pt idx="395">
                  <c:v>4.8935864742257338E-5</c:v>
                </c:pt>
                <c:pt idx="396">
                  <c:v>4.772763393680214E-5</c:v>
                </c:pt>
                <c:pt idx="397">
                  <c:v>4.6549234456222941E-5</c:v>
                </c:pt>
                <c:pt idx="398">
                  <c:v>4.5399929762484935E-5</c:v>
                </c:pt>
                <c:pt idx="399">
                  <c:v>4.4279001502741569E-5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B3-4F40-98B3-12E25097CF35}"/>
            </c:ext>
          </c:extLst>
        </c:ser>
        <c:ser>
          <c:idx val="1"/>
          <c:order val="1"/>
          <c:tx>
            <c:strRef>
              <c:f>'Ex10-5 Pois'!$H$5</c:f>
              <c:strCache>
                <c:ptCount val="1"/>
                <c:pt idx="0">
                  <c:v>3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'Ex10-5 Pois'!$C$7:$C$406</c:f>
              <c:numCache>
                <c:formatCode>General</c:formatCode>
                <c:ptCount val="400"/>
                <c:pt idx="0">
                  <c:v>-2.9999999999999996</c:v>
                </c:pt>
                <c:pt idx="1">
                  <c:v>-2.8239087409443182</c:v>
                </c:pt>
                <c:pt idx="2">
                  <c:v>-2.6989700043360183</c:v>
                </c:pt>
                <c:pt idx="3">
                  <c:v>-2.6020599913279621</c:v>
                </c:pt>
                <c:pt idx="4">
                  <c:v>-2.5228787452803374</c:v>
                </c:pt>
                <c:pt idx="5">
                  <c:v>-2.4559319556497239</c:v>
                </c:pt>
                <c:pt idx="6">
                  <c:v>-2.397940008672037</c:v>
                </c:pt>
                <c:pt idx="7">
                  <c:v>-2.346787486224656</c:v>
                </c:pt>
                <c:pt idx="8">
                  <c:v>-2.3010299956639808</c:v>
                </c:pt>
                <c:pt idx="9">
                  <c:v>-2.2596373105057559</c:v>
                </c:pt>
                <c:pt idx="10">
                  <c:v>-2.2218487496163561</c:v>
                </c:pt>
                <c:pt idx="11">
                  <c:v>-2.1870866433571443</c:v>
                </c:pt>
                <c:pt idx="12">
                  <c:v>-2.1549019599857426</c:v>
                </c:pt>
                <c:pt idx="13">
                  <c:v>-2.1249387366082999</c:v>
                </c:pt>
                <c:pt idx="14">
                  <c:v>-2.0969100130080562</c:v>
                </c:pt>
                <c:pt idx="15">
                  <c:v>-2.0705810742857071</c:v>
                </c:pt>
                <c:pt idx="16">
                  <c:v>-2.0457574905606748</c:v>
                </c:pt>
                <c:pt idx="17">
                  <c:v>-2.0222763947111519</c:v>
                </c:pt>
                <c:pt idx="18">
                  <c:v>-1.9999999999999996</c:v>
                </c:pt>
                <c:pt idx="19">
                  <c:v>-1.9788107009300619</c:v>
                </c:pt>
                <c:pt idx="20">
                  <c:v>-1.9586073148417746</c:v>
                </c:pt>
                <c:pt idx="21">
                  <c:v>-1.939302159646388</c:v>
                </c:pt>
                <c:pt idx="22">
                  <c:v>-1.9208187539523751</c:v>
                </c:pt>
                <c:pt idx="23">
                  <c:v>-1.9030899869919433</c:v>
                </c:pt>
                <c:pt idx="24">
                  <c:v>-1.8860566476931631</c:v>
                </c:pt>
                <c:pt idx="25">
                  <c:v>-1.8696662315049937</c:v>
                </c:pt>
                <c:pt idx="26">
                  <c:v>-1.853871964321762</c:v>
                </c:pt>
                <c:pt idx="27">
                  <c:v>-1.838631997765025</c:v>
                </c:pt>
                <c:pt idx="28">
                  <c:v>-1.8239087409443187</c:v>
                </c:pt>
                <c:pt idx="29">
                  <c:v>-1.8096683018297082</c:v>
                </c:pt>
                <c:pt idx="30">
                  <c:v>-1.7958800173440752</c:v>
                </c:pt>
                <c:pt idx="31">
                  <c:v>-1.7825160557860937</c:v>
                </c:pt>
                <c:pt idx="32">
                  <c:v>-1.7695510786217257</c:v>
                </c:pt>
                <c:pt idx="33">
                  <c:v>-1.7569619513137051</c:v>
                </c:pt>
                <c:pt idx="34">
                  <c:v>-1.7447274948966938</c:v>
                </c:pt>
                <c:pt idx="35">
                  <c:v>-1.732828271596986</c:v>
                </c:pt>
                <c:pt idx="36">
                  <c:v>-1.7212463990471709</c:v>
                </c:pt>
                <c:pt idx="37">
                  <c:v>-1.7099653886374817</c:v>
                </c:pt>
                <c:pt idx="38">
                  <c:v>-1.6989700043360185</c:v>
                </c:pt>
                <c:pt idx="39">
                  <c:v>-1.6882461389442456</c:v>
                </c:pt>
                <c:pt idx="40">
                  <c:v>-1.6777807052660805</c:v>
                </c:pt>
                <c:pt idx="41">
                  <c:v>-1.6675615400843944</c:v>
                </c:pt>
                <c:pt idx="42">
                  <c:v>-1.6575773191777936</c:v>
                </c:pt>
                <c:pt idx="43">
                  <c:v>-1.6478174818886373</c:v>
                </c:pt>
                <c:pt idx="44">
                  <c:v>-1.6382721639824072</c:v>
                </c:pt>
                <c:pt idx="45">
                  <c:v>-1.6289321377282635</c:v>
                </c:pt>
                <c:pt idx="46">
                  <c:v>-1.6197887582883939</c:v>
                </c:pt>
                <c:pt idx="47">
                  <c:v>-1.6108339156354674</c:v>
                </c:pt>
                <c:pt idx="48">
                  <c:v>-1.6020599913279623</c:v>
                </c:pt>
                <c:pt idx="49">
                  <c:v>-1.5934598195660445</c:v>
                </c:pt>
                <c:pt idx="50">
                  <c:v>-1.585026652029182</c:v>
                </c:pt>
                <c:pt idx="51">
                  <c:v>-1.5767541260631921</c:v>
                </c:pt>
                <c:pt idx="52">
                  <c:v>-1.5686362358410126</c:v>
                </c:pt>
                <c:pt idx="53">
                  <c:v>-1.5606673061697371</c:v>
                </c:pt>
                <c:pt idx="54">
                  <c:v>-1.5528419686577806</c:v>
                </c:pt>
                <c:pt idx="55">
                  <c:v>-1.5451551399914898</c:v>
                </c:pt>
                <c:pt idx="56">
                  <c:v>-1.5376020021010437</c:v>
                </c:pt>
                <c:pt idx="57">
                  <c:v>-1.5301779840218368</c:v>
                </c:pt>
                <c:pt idx="58">
                  <c:v>-1.5228787452803374</c:v>
                </c:pt>
                <c:pt idx="59">
                  <c:v>-1.5157001606532141</c:v>
                </c:pt>
                <c:pt idx="60">
                  <c:v>-1.5086383061657274</c:v>
                </c:pt>
                <c:pt idx="61">
                  <c:v>-1.5016894462103993</c:v>
                </c:pt>
                <c:pt idx="62">
                  <c:v>-1.4948500216800937</c:v>
                </c:pt>
                <c:pt idx="63">
                  <c:v>-1.4881166390211256</c:v>
                </c:pt>
                <c:pt idx="64">
                  <c:v>-1.4814860601221123</c:v>
                </c:pt>
                <c:pt idx="65">
                  <c:v>-1.4749551929631546</c:v>
                </c:pt>
                <c:pt idx="66">
                  <c:v>-1.4685210829577449</c:v>
                </c:pt>
                <c:pt idx="67">
                  <c:v>-1.4621809049267258</c:v>
                </c:pt>
                <c:pt idx="68">
                  <c:v>-1.4559319556497241</c:v>
                </c:pt>
                <c:pt idx="69">
                  <c:v>-1.4497716469449058</c:v>
                </c:pt>
                <c:pt idx="70">
                  <c:v>-1.4436974992327127</c:v>
                </c:pt>
                <c:pt idx="71">
                  <c:v>-1.4377071355435251</c:v>
                </c:pt>
                <c:pt idx="72">
                  <c:v>-1.4317982759330048</c:v>
                </c:pt>
                <c:pt idx="73">
                  <c:v>-1.4259687322722812</c:v>
                </c:pt>
                <c:pt idx="74">
                  <c:v>-1.4202164033831897</c:v>
                </c:pt>
                <c:pt idx="75">
                  <c:v>-1.4145392704914992</c:v>
                </c:pt>
                <c:pt idx="76">
                  <c:v>-1.4089353929735007</c:v>
                </c:pt>
                <c:pt idx="77">
                  <c:v>-1.4034029043735397</c:v>
                </c:pt>
                <c:pt idx="78">
                  <c:v>-1.3979400086720375</c:v>
                </c:pt>
                <c:pt idx="79">
                  <c:v>-1.3925449767853313</c:v>
                </c:pt>
                <c:pt idx="80">
                  <c:v>-1.3872161432802643</c:v>
                </c:pt>
                <c:pt idx="81">
                  <c:v>-1.3819519032879071</c:v>
                </c:pt>
                <c:pt idx="82">
                  <c:v>-1.3767507096020994</c:v>
                </c:pt>
                <c:pt idx="83">
                  <c:v>-1.3716110699496884</c:v>
                </c:pt>
                <c:pt idx="84">
                  <c:v>-1.3665315444204134</c:v>
                </c:pt>
                <c:pt idx="85">
                  <c:v>-1.3615107430453626</c:v>
                </c:pt>
                <c:pt idx="86">
                  <c:v>-1.3565473235138124</c:v>
                </c:pt>
                <c:pt idx="87">
                  <c:v>-1.3516399890190682</c:v>
                </c:pt>
                <c:pt idx="88">
                  <c:v>-1.346787486224656</c:v>
                </c:pt>
                <c:pt idx="89">
                  <c:v>-1.3419886033428876</c:v>
                </c:pt>
                <c:pt idx="90">
                  <c:v>-1.3372421683184259</c:v>
                </c:pt>
                <c:pt idx="91">
                  <c:v>-1.332547047110046</c:v>
                </c:pt>
                <c:pt idx="92">
                  <c:v>-1.3279021420642825</c:v>
                </c:pt>
                <c:pt idx="93">
                  <c:v>-1.3233063903751332</c:v>
                </c:pt>
                <c:pt idx="94">
                  <c:v>-1.3187587626244126</c:v>
                </c:pt>
                <c:pt idx="95">
                  <c:v>-1.314258261397736</c:v>
                </c:pt>
                <c:pt idx="96">
                  <c:v>-1.3098039199714862</c:v>
                </c:pt>
                <c:pt idx="97">
                  <c:v>-1.3053948010664311</c:v>
                </c:pt>
                <c:pt idx="98">
                  <c:v>-1.301029995663981</c:v>
                </c:pt>
                <c:pt idx="99">
                  <c:v>-1.2967086218813386</c:v>
                </c:pt>
                <c:pt idx="100">
                  <c:v>-1.2924298239020635</c:v>
                </c:pt>
                <c:pt idx="101">
                  <c:v>-1.288192770958809</c:v>
                </c:pt>
                <c:pt idx="102">
                  <c:v>-1.2839966563652008</c:v>
                </c:pt>
                <c:pt idx="103">
                  <c:v>-1.279840696594043</c:v>
                </c:pt>
                <c:pt idx="104">
                  <c:v>-1.2757241303992108</c:v>
                </c:pt>
                <c:pt idx="105">
                  <c:v>-1.2716462179787713</c:v>
                </c:pt>
                <c:pt idx="106">
                  <c:v>-1.2676062401770314</c:v>
                </c:pt>
                <c:pt idx="107">
                  <c:v>-1.2636034977233574</c:v>
                </c:pt>
                <c:pt idx="108">
                  <c:v>-1.2596373105057561</c:v>
                </c:pt>
                <c:pt idx="109">
                  <c:v>-1.2557070168773237</c:v>
                </c:pt>
                <c:pt idx="110">
                  <c:v>-1.2518119729937993</c:v>
                </c:pt>
                <c:pt idx="111">
                  <c:v>-1.2479515521805613</c:v>
                </c:pt>
                <c:pt idx="112">
                  <c:v>-1.2441251443275085</c:v>
                </c:pt>
                <c:pt idx="113">
                  <c:v>-1.2403321553103692</c:v>
                </c:pt>
                <c:pt idx="114">
                  <c:v>-1.2365720064370627</c:v>
                </c:pt>
                <c:pt idx="115">
                  <c:v>-1.2328441339178196</c:v>
                </c:pt>
                <c:pt idx="116">
                  <c:v>-1.2291479883578558</c:v>
                </c:pt>
                <c:pt idx="117">
                  <c:v>-1.2254830342714504</c:v>
                </c:pt>
                <c:pt idx="118">
                  <c:v>-1.2218487496163564</c:v>
                </c:pt>
                <c:pt idx="119">
                  <c:v>-1.218244625347531</c:v>
                </c:pt>
                <c:pt idx="120">
                  <c:v>-1.2146701649892329</c:v>
                </c:pt>
                <c:pt idx="121">
                  <c:v>-1.211124884224583</c:v>
                </c:pt>
                <c:pt idx="122">
                  <c:v>-1.2076083105017461</c:v>
                </c:pt>
                <c:pt idx="123">
                  <c:v>-1.2041199826559246</c:v>
                </c:pt>
                <c:pt idx="124">
                  <c:v>-1.2006594505464181</c:v>
                </c:pt>
                <c:pt idx="125">
                  <c:v>-1.1972262747080242</c:v>
                </c:pt>
                <c:pt idx="126">
                  <c:v>-1.1938200260161127</c:v>
                </c:pt>
                <c:pt idx="127">
                  <c:v>-1.1904402853647322</c:v>
                </c:pt>
                <c:pt idx="128">
                  <c:v>-1.1870866433571443</c:v>
                </c:pt>
                <c:pt idx="129">
                  <c:v>-1.1837587000082168</c:v>
                </c:pt>
                <c:pt idx="130">
                  <c:v>-1.1804560644581312</c:v>
                </c:pt>
                <c:pt idx="131">
                  <c:v>-1.1771783546968952</c:v>
                </c:pt>
                <c:pt idx="132">
                  <c:v>-1.1739251972991736</c:v>
                </c:pt>
                <c:pt idx="133">
                  <c:v>-1.1706962271689749</c:v>
                </c:pt>
                <c:pt idx="134">
                  <c:v>-1.1674910872937636</c:v>
                </c:pt>
                <c:pt idx="135">
                  <c:v>-1.1643094285075744</c:v>
                </c:pt>
                <c:pt idx="136">
                  <c:v>-1.1611509092627446</c:v>
                </c:pt>
                <c:pt idx="137">
                  <c:v>-1.1580151954098861</c:v>
                </c:pt>
                <c:pt idx="138">
                  <c:v>-1.1549019599857431</c:v>
                </c:pt>
                <c:pt idx="139">
                  <c:v>-1.1518108830086013</c:v>
                </c:pt>
                <c:pt idx="140">
                  <c:v>-1.1487416512809248</c:v>
                </c:pt>
                <c:pt idx="141">
                  <c:v>-1.1456939581989194</c:v>
                </c:pt>
                <c:pt idx="142">
                  <c:v>-1.1426675035687315</c:v>
                </c:pt>
                <c:pt idx="143">
                  <c:v>-1.1396619934290062</c:v>
                </c:pt>
                <c:pt idx="144">
                  <c:v>-1.1366771398795439</c:v>
                </c:pt>
                <c:pt idx="145">
                  <c:v>-1.133712660915805</c:v>
                </c:pt>
                <c:pt idx="146">
                  <c:v>-1.1307682802690238</c:v>
                </c:pt>
                <c:pt idx="147">
                  <c:v>-1.1278437272517072</c:v>
                </c:pt>
                <c:pt idx="148">
                  <c:v>-1.1249387366082999</c:v>
                </c:pt>
                <c:pt idx="149">
                  <c:v>-1.1220530483708115</c:v>
                </c:pt>
                <c:pt idx="150">
                  <c:v>-1.1191864077192086</c:v>
                </c:pt>
                <c:pt idx="151">
                  <c:v>-1.1163385648463824</c:v>
                </c:pt>
                <c:pt idx="152">
                  <c:v>-1.1135092748275179</c:v>
                </c:pt>
                <c:pt idx="153">
                  <c:v>-1.1106982974936896</c:v>
                </c:pt>
                <c:pt idx="154">
                  <c:v>-1.1079053973095194</c:v>
                </c:pt>
                <c:pt idx="155">
                  <c:v>-1.1051303432547475</c:v>
                </c:pt>
                <c:pt idx="156">
                  <c:v>-1.1023729087095586</c:v>
                </c:pt>
                <c:pt idx="157">
                  <c:v>-1.0996328713435295</c:v>
                </c:pt>
                <c:pt idx="158">
                  <c:v>-1.0969100130080565</c:v>
                </c:pt>
                <c:pt idx="159">
                  <c:v>-1.0942041196321315</c:v>
                </c:pt>
                <c:pt idx="160">
                  <c:v>-1.09151498112135</c:v>
                </c:pt>
                <c:pt idx="161">
                  <c:v>-1.0888423912600231</c:v>
                </c:pt>
                <c:pt idx="162">
                  <c:v>-1.0861861476162833</c:v>
                </c:pt>
                <c:pt idx="163">
                  <c:v>-1.083546051450075</c:v>
                </c:pt>
                <c:pt idx="164">
                  <c:v>-1.080921907623926</c:v>
                </c:pt>
                <c:pt idx="165">
                  <c:v>-1.0783135245163977</c:v>
                </c:pt>
                <c:pt idx="166">
                  <c:v>-1.0757207139381182</c:v>
                </c:pt>
                <c:pt idx="167">
                  <c:v>-1.0731432910503076</c:v>
                </c:pt>
                <c:pt idx="168">
                  <c:v>-1.0705810742857071</c:v>
                </c:pt>
                <c:pt idx="169">
                  <c:v>-1.0680338852718272</c:v>
                </c:pt>
                <c:pt idx="170">
                  <c:v>-1.0655015487564323</c:v>
                </c:pt>
                <c:pt idx="171">
                  <c:v>-1.0629838925351855</c:v>
                </c:pt>
                <c:pt idx="172">
                  <c:v>-1.0604807473813815</c:v>
                </c:pt>
                <c:pt idx="173">
                  <c:v>-1.0579919469776866</c:v>
                </c:pt>
                <c:pt idx="174">
                  <c:v>-1.0555173278498313</c:v>
                </c:pt>
                <c:pt idx="175">
                  <c:v>-1.0530567293021746</c:v>
                </c:pt>
                <c:pt idx="176">
                  <c:v>-1.0506099933550872</c:v>
                </c:pt>
                <c:pt idx="177">
                  <c:v>-1.0481769646840879</c:v>
                </c:pt>
                <c:pt idx="178">
                  <c:v>-1.0457574905606752</c:v>
                </c:pt>
                <c:pt idx="179">
                  <c:v>-1.0433514207947965</c:v>
                </c:pt>
                <c:pt idx="180">
                  <c:v>-1.0409586076789064</c:v>
                </c:pt>
                <c:pt idx="181">
                  <c:v>-1.0385789059335515</c:v>
                </c:pt>
                <c:pt idx="182">
                  <c:v>-1.0362121726544447</c:v>
                </c:pt>
                <c:pt idx="183">
                  <c:v>-1.0338582672609673</c:v>
                </c:pt>
                <c:pt idx="184">
                  <c:v>-1.0315170514460648</c:v>
                </c:pt>
                <c:pt idx="185">
                  <c:v>-1.0291883891274822</c:v>
                </c:pt>
                <c:pt idx="186">
                  <c:v>-1.0268721464003012</c:v>
                </c:pt>
                <c:pt idx="187">
                  <c:v>-1.024568191490737</c:v>
                </c:pt>
                <c:pt idx="188">
                  <c:v>-1.0222763947111522</c:v>
                </c:pt>
                <c:pt idx="189">
                  <c:v>-1.0199966284162534</c:v>
                </c:pt>
                <c:pt idx="190">
                  <c:v>-1.0177287669604314</c:v>
                </c:pt>
                <c:pt idx="191">
                  <c:v>-1.0154726866562072</c:v>
                </c:pt>
                <c:pt idx="192">
                  <c:v>-1.013228265733755</c:v>
                </c:pt>
                <c:pt idx="193">
                  <c:v>-1.010995384301463</c:v>
                </c:pt>
                <c:pt idx="194">
                  <c:v>-1.0087739243075049</c:v>
                </c:pt>
                <c:pt idx="195">
                  <c:v>-1.0065637695023881</c:v>
                </c:pt>
                <c:pt idx="196">
                  <c:v>-1.0043648054024499</c:v>
                </c:pt>
                <c:pt idx="197">
                  <c:v>-1.0021769192542744</c:v>
                </c:pt>
                <c:pt idx="198">
                  <c:v>-0.99999999999999978</c:v>
                </c:pt>
                <c:pt idx="199">
                  <c:v>-0.9978339382434922</c:v>
                </c:pt>
                <c:pt idx="200">
                  <c:v>-0.99567862621735737</c:v>
                </c:pt>
                <c:pt idx="201">
                  <c:v>-0.99353395775076825</c:v>
                </c:pt>
                <c:pt idx="202">
                  <c:v>-0.99139982823808237</c:v>
                </c:pt>
                <c:pt idx="203">
                  <c:v>-0.98927613460822683</c:v>
                </c:pt>
                <c:pt idx="204">
                  <c:v>-0.98716277529482777</c:v>
                </c:pt>
                <c:pt idx="205">
                  <c:v>-0.98505965020706343</c:v>
                </c:pt>
                <c:pt idx="206">
                  <c:v>-0.98296666070121952</c:v>
                </c:pt>
                <c:pt idx="207">
                  <c:v>-0.98088370955292703</c:v>
                </c:pt>
                <c:pt idx="208">
                  <c:v>-0.97881070093006184</c:v>
                </c:pt>
                <c:pt idx="209">
                  <c:v>-0.97674754036628852</c:v>
                </c:pt>
                <c:pt idx="210">
                  <c:v>-0.9746941347352297</c:v>
                </c:pt>
                <c:pt idx="211">
                  <c:v>-0.97265039222524341</c:v>
                </c:pt>
                <c:pt idx="212">
                  <c:v>-0.97061622231479039</c:v>
                </c:pt>
                <c:pt idx="213">
                  <c:v>-0.96859153574837586</c:v>
                </c:pt>
                <c:pt idx="214">
                  <c:v>-0.96657624451305024</c:v>
                </c:pt>
                <c:pt idx="215">
                  <c:v>-0.96457026181545169</c:v>
                </c:pt>
                <c:pt idx="216">
                  <c:v>-0.96257350205937631</c:v>
                </c:pt>
                <c:pt idx="217">
                  <c:v>-0.96058588082386287</c:v>
                </c:pt>
                <c:pt idx="218">
                  <c:v>-0.95860731484177486</c:v>
                </c:pt>
                <c:pt idx="219">
                  <c:v>-0.95663772197887054</c:v>
                </c:pt>
                <c:pt idx="220">
                  <c:v>-0.95467702121334252</c:v>
                </c:pt>
                <c:pt idx="221">
                  <c:v>-0.95272513261582037</c:v>
                </c:pt>
                <c:pt idx="222">
                  <c:v>-0.9507819773298184</c:v>
                </c:pt>
                <c:pt idx="223">
                  <c:v>-0.94884747755261856</c:v>
                </c:pt>
                <c:pt idx="224">
                  <c:v>-0.94692155651658017</c:v>
                </c:pt>
                <c:pt idx="225">
                  <c:v>-0.9450041384708584</c:v>
                </c:pt>
                <c:pt idx="226">
                  <c:v>-0.94309514866352728</c:v>
                </c:pt>
                <c:pt idx="227">
                  <c:v>-0.9411945133240931</c:v>
                </c:pt>
                <c:pt idx="228">
                  <c:v>-0.9393021596463883</c:v>
                </c:pt>
                <c:pt idx="229">
                  <c:v>-0.93741801577183681</c:v>
                </c:pt>
                <c:pt idx="230">
                  <c:v>-0.93554201077308141</c:v>
                </c:pt>
                <c:pt idx="231">
                  <c:v>-0.93367407463796204</c:v>
                </c:pt>
                <c:pt idx="232">
                  <c:v>-0.9318141382538383</c:v>
                </c:pt>
                <c:pt idx="233">
                  <c:v>-0.92996213339224476</c:v>
                </c:pt>
                <c:pt idx="234">
                  <c:v>-0.92811799269387452</c:v>
                </c:pt>
                <c:pt idx="235">
                  <c:v>-0.92628164965387727</c:v>
                </c:pt>
                <c:pt idx="236">
                  <c:v>-0.92445303860746919</c:v>
                </c:pt>
                <c:pt idx="237">
                  <c:v>-0.9226320947158434</c:v>
                </c:pt>
                <c:pt idx="238">
                  <c:v>-0.92081875395237511</c:v>
                </c:pt>
                <c:pt idx="239">
                  <c:v>-0.91901295308911279</c:v>
                </c:pt>
                <c:pt idx="240">
                  <c:v>-0.91721462968354983</c:v>
                </c:pt>
                <c:pt idx="241">
                  <c:v>-0.91542372206566891</c:v>
                </c:pt>
                <c:pt idx="242">
                  <c:v>-0.91364016932525172</c:v>
                </c:pt>
                <c:pt idx="243">
                  <c:v>-0.91186391129944855</c:v>
                </c:pt>
                <c:pt idx="244">
                  <c:v>-0.91009488856060206</c:v>
                </c:pt>
                <c:pt idx="245">
                  <c:v>-0.90833304240431545</c:v>
                </c:pt>
                <c:pt idx="246">
                  <c:v>-0.90657831483776485</c:v>
                </c:pt>
                <c:pt idx="247">
                  <c:v>-0.9048306485682448</c:v>
                </c:pt>
                <c:pt idx="248">
                  <c:v>-0.90308998699194343</c:v>
                </c:pt>
                <c:pt idx="249">
                  <c:v>-0.90135627418294284</c:v>
                </c:pt>
                <c:pt idx="250">
                  <c:v>-0.89962945488243695</c:v>
                </c:pt>
                <c:pt idx="251">
                  <c:v>-0.89790947448816327</c:v>
                </c:pt>
                <c:pt idx="252">
                  <c:v>-0.89619627904404298</c:v>
                </c:pt>
                <c:pt idx="253">
                  <c:v>-0.8944898152300258</c:v>
                </c:pt>
                <c:pt idx="254">
                  <c:v>-0.89279003035213156</c:v>
                </c:pt>
                <c:pt idx="255">
                  <c:v>-0.89109687233268653</c:v>
                </c:pt>
                <c:pt idx="256">
                  <c:v>-0.88941028970075098</c:v>
                </c:pt>
                <c:pt idx="257">
                  <c:v>-0.88773023158272923</c:v>
                </c:pt>
                <c:pt idx="258">
                  <c:v>-0.88605664769316317</c:v>
                </c:pt>
                <c:pt idx="259">
                  <c:v>-0.88438948832570019</c:v>
                </c:pt>
                <c:pt idx="260">
                  <c:v>-0.88272870434423567</c:v>
                </c:pt>
                <c:pt idx="261">
                  <c:v>-0.88107424717422334</c:v>
                </c:pt>
                <c:pt idx="262">
                  <c:v>-0.87942606879415008</c:v>
                </c:pt>
                <c:pt idx="263">
                  <c:v>-0.87778412172717324</c:v>
                </c:pt>
                <c:pt idx="264">
                  <c:v>-0.87614835903291399</c:v>
                </c:pt>
                <c:pt idx="265">
                  <c:v>-0.87451873429940574</c:v>
                </c:pt>
                <c:pt idx="266">
                  <c:v>-0.8728952016351923</c:v>
                </c:pt>
                <c:pt idx="267">
                  <c:v>-0.87127771566157308</c:v>
                </c:pt>
                <c:pt idx="268">
                  <c:v>-0.86966623150499378</c:v>
                </c:pt>
                <c:pt idx="269">
                  <c:v>-0.86806070478957531</c:v>
                </c:pt>
                <c:pt idx="270">
                  <c:v>-0.86646109162978235</c:v>
                </c:pt>
                <c:pt idx="271">
                  <c:v>-0.86486734862322501</c:v>
                </c:pt>
                <c:pt idx="272">
                  <c:v>-0.8632794328435931</c:v>
                </c:pt>
                <c:pt idx="273">
                  <c:v>-0.8616973018337184</c:v>
                </c:pt>
                <c:pt idx="274">
                  <c:v>-0.8601209135987633</c:v>
                </c:pt>
                <c:pt idx="275">
                  <c:v>-0.85855022659953251</c:v>
                </c:pt>
                <c:pt idx="276">
                  <c:v>-0.8569851997459047</c:v>
                </c:pt>
                <c:pt idx="277">
                  <c:v>-0.85542579239038352</c:v>
                </c:pt>
                <c:pt idx="278">
                  <c:v>-0.85387196432176193</c:v>
                </c:pt>
                <c:pt idx="279">
                  <c:v>-0.85232367575890122</c:v>
                </c:pt>
                <c:pt idx="280">
                  <c:v>-0.85078088734461998</c:v>
                </c:pt>
                <c:pt idx="281">
                  <c:v>-0.84924356013969082</c:v>
                </c:pt>
                <c:pt idx="282">
                  <c:v>-0.8477116556169435</c:v>
                </c:pt>
                <c:pt idx="283">
                  <c:v>-0.84618513565547093</c:v>
                </c:pt>
                <c:pt idx="284">
                  <c:v>-0.84466396253493814</c:v>
                </c:pt>
                <c:pt idx="285">
                  <c:v>-0.84314809892998877</c:v>
                </c:pt>
                <c:pt idx="286">
                  <c:v>-0.84163750790475034</c:v>
                </c:pt>
                <c:pt idx="287">
                  <c:v>-0.84013215290743326</c:v>
                </c:pt>
                <c:pt idx="288">
                  <c:v>-0.83863199776502506</c:v>
                </c:pt>
                <c:pt idx="289">
                  <c:v>-0.83713700667807378</c:v>
                </c:pt>
                <c:pt idx="290">
                  <c:v>-0.83564714421556285</c:v>
                </c:pt>
                <c:pt idx="291">
                  <c:v>-0.8341623753098717</c:v>
                </c:pt>
                <c:pt idx="292">
                  <c:v>-0.83268266525182388</c:v>
                </c:pt>
                <c:pt idx="293">
                  <c:v>-0.83120797968581817</c:v>
                </c:pt>
                <c:pt idx="294">
                  <c:v>-0.82973828460504262</c:v>
                </c:pt>
                <c:pt idx="295">
                  <c:v>-0.82827354634676886</c:v>
                </c:pt>
                <c:pt idx="296">
                  <c:v>-0.82681373158772598</c:v>
                </c:pt>
                <c:pt idx="297">
                  <c:v>-0.82535880733955147</c:v>
                </c:pt>
                <c:pt idx="298">
                  <c:v>-0.82390874094431865</c:v>
                </c:pt>
                <c:pt idx="299">
                  <c:v>-0.8224635000701378</c:v>
                </c:pt>
                <c:pt idx="300">
                  <c:v>-0.82102305270683051</c:v>
                </c:pt>
                <c:pt idx="301">
                  <c:v>-0.81958736716167613</c:v>
                </c:pt>
                <c:pt idx="302">
                  <c:v>-0.81815641205522738</c:v>
                </c:pt>
                <c:pt idx="303">
                  <c:v>-0.81673015631719525</c:v>
                </c:pt>
                <c:pt idx="304">
                  <c:v>-0.81530856918240113</c:v>
                </c:pt>
                <c:pt idx="305">
                  <c:v>-0.81389162018679462</c:v>
                </c:pt>
                <c:pt idx="306">
                  <c:v>-0.8124792791635369</c:v>
                </c:pt>
                <c:pt idx="307">
                  <c:v>-0.81107151623914653</c:v>
                </c:pt>
                <c:pt idx="308">
                  <c:v>-0.8096683018297085</c:v>
                </c:pt>
                <c:pt idx="309">
                  <c:v>-0.80826960663714364</c:v>
                </c:pt>
                <c:pt idx="310">
                  <c:v>-0.80687540164553828</c:v>
                </c:pt>
                <c:pt idx="311">
                  <c:v>-0.80548565811753259</c:v>
                </c:pt>
                <c:pt idx="312">
                  <c:v>-0.8041003475907661</c:v>
                </c:pt>
                <c:pt idx="313">
                  <c:v>-0.8027194418743806</c:v>
                </c:pt>
                <c:pt idx="314">
                  <c:v>-0.80134291304557725</c:v>
                </c:pt>
                <c:pt idx="315">
                  <c:v>-0.7999707334462296</c:v>
                </c:pt>
                <c:pt idx="316">
                  <c:v>-0.79860287567954846</c:v>
                </c:pt>
                <c:pt idx="317">
                  <c:v>-0.79723931260680003</c:v>
                </c:pt>
                <c:pt idx="318">
                  <c:v>-0.79588001734407521</c:v>
                </c:pt>
                <c:pt idx="319">
                  <c:v>-0.79452496325910904</c:v>
                </c:pt>
                <c:pt idx="320">
                  <c:v>-0.79317412396815024</c:v>
                </c:pt>
                <c:pt idx="321">
                  <c:v>-0.79182747333287817</c:v>
                </c:pt>
                <c:pt idx="322">
                  <c:v>-0.790484985457369</c:v>
                </c:pt>
                <c:pt idx="323">
                  <c:v>-0.78914663468510671</c:v>
                </c:pt>
                <c:pt idx="324">
                  <c:v>-0.7878123955960421</c:v>
                </c:pt>
                <c:pt idx="325">
                  <c:v>-0.78648224300369507</c:v>
                </c:pt>
                <c:pt idx="326">
                  <c:v>-0.78515615195230204</c:v>
                </c:pt>
                <c:pt idx="327">
                  <c:v>-0.78383409771400681</c:v>
                </c:pt>
                <c:pt idx="328">
                  <c:v>-0.78251605578609362</c:v>
                </c:pt>
                <c:pt idx="329">
                  <c:v>-0.78120200188826228</c:v>
                </c:pt>
                <c:pt idx="330">
                  <c:v>-0.77989191195994478</c:v>
                </c:pt>
                <c:pt idx="331">
                  <c:v>-0.77858576215766129</c:v>
                </c:pt>
                <c:pt idx="332">
                  <c:v>-0.77728352885241658</c:v>
                </c:pt>
                <c:pt idx="333">
                  <c:v>-0.77598518862713584</c:v>
                </c:pt>
                <c:pt idx="334">
                  <c:v>-0.77469071827413705</c:v>
                </c:pt>
                <c:pt idx="335">
                  <c:v>-0.77340009479264249</c:v>
                </c:pt>
                <c:pt idx="336">
                  <c:v>-0.77211329538632634</c:v>
                </c:pt>
                <c:pt idx="337">
                  <c:v>-0.77083029746089893</c:v>
                </c:pt>
                <c:pt idx="338">
                  <c:v>-0.769551078621726</c:v>
                </c:pt>
                <c:pt idx="339">
                  <c:v>-0.76827561667148336</c:v>
                </c:pt>
                <c:pt idx="340">
                  <c:v>-0.76700388960784605</c:v>
                </c:pt>
                <c:pt idx="341">
                  <c:v>-0.76573587562121059</c:v>
                </c:pt>
                <c:pt idx="342">
                  <c:v>-0.76447155309245107</c:v>
                </c:pt>
                <c:pt idx="343">
                  <c:v>-0.76321090059070706</c:v>
                </c:pt>
                <c:pt idx="344">
                  <c:v>-0.76195389687120452</c:v>
                </c:pt>
                <c:pt idx="345">
                  <c:v>-0.76070052087310736</c:v>
                </c:pt>
                <c:pt idx="346">
                  <c:v>-0.75945075171740029</c:v>
                </c:pt>
                <c:pt idx="347">
                  <c:v>-0.75820456870480124</c:v>
                </c:pt>
                <c:pt idx="348">
                  <c:v>-0.75696195131370547</c:v>
                </c:pt>
                <c:pt idx="349">
                  <c:v>-0.75572287919815706</c:v>
                </c:pt>
                <c:pt idx="350">
                  <c:v>-0.75448733218585007</c:v>
                </c:pt>
                <c:pt idx="351">
                  <c:v>-0.75325529027615856</c:v>
                </c:pt>
                <c:pt idx="352">
                  <c:v>-0.75202673363819339</c:v>
                </c:pt>
                <c:pt idx="353">
                  <c:v>-0.75080164260888704</c:v>
                </c:pt>
                <c:pt idx="354">
                  <c:v>-0.74957999769110595</c:v>
                </c:pt>
                <c:pt idx="355">
                  <c:v>-0.74836177955178795</c:v>
                </c:pt>
                <c:pt idx="356">
                  <c:v>-0.7471469690201068</c:v>
                </c:pt>
                <c:pt idx="357">
                  <c:v>-0.74593554708566201</c:v>
                </c:pt>
                <c:pt idx="358">
                  <c:v>-0.74472749489669388</c:v>
                </c:pt>
                <c:pt idx="359">
                  <c:v>-0.7435227937583232</c:v>
                </c:pt>
                <c:pt idx="360">
                  <c:v>-0.74232142513081545</c:v>
                </c:pt>
                <c:pt idx="361">
                  <c:v>-0.74112337062786859</c:v>
                </c:pt>
                <c:pt idx="362">
                  <c:v>-0.7399286120149251</c:v>
                </c:pt>
                <c:pt idx="363">
                  <c:v>-0.7387371312075065</c:v>
                </c:pt>
                <c:pt idx="364">
                  <c:v>-0.73754891026957048</c:v>
                </c:pt>
                <c:pt idx="365">
                  <c:v>-0.73636393141189171</c:v>
                </c:pt>
                <c:pt idx="366">
                  <c:v>-0.7351821769904634</c:v>
                </c:pt>
                <c:pt idx="367">
                  <c:v>-0.73400362950492071</c:v>
                </c:pt>
                <c:pt idx="368">
                  <c:v>-0.73282827159698616</c:v>
                </c:pt>
                <c:pt idx="369">
                  <c:v>-0.73165608604893528</c:v>
                </c:pt>
                <c:pt idx="370">
                  <c:v>-0.73048705578208362</c:v>
                </c:pt>
                <c:pt idx="371">
                  <c:v>-0.72932116385529344</c:v>
                </c:pt>
                <c:pt idx="372">
                  <c:v>-0.72815839346350097</c:v>
                </c:pt>
                <c:pt idx="373">
                  <c:v>-0.7269987279362623</c:v>
                </c:pt>
                <c:pt idx="374">
                  <c:v>-0.72584215073632008</c:v>
                </c:pt>
                <c:pt idx="375">
                  <c:v>-0.72468864545818823</c:v>
                </c:pt>
                <c:pt idx="376">
                  <c:v>-0.72353819582675583</c:v>
                </c:pt>
                <c:pt idx="377">
                  <c:v>-0.72239078569590875</c:v>
                </c:pt>
                <c:pt idx="378">
                  <c:v>-0.72124639904717092</c:v>
                </c:pt>
                <c:pt idx="379">
                  <c:v>-0.72010501998836185</c:v>
                </c:pt>
                <c:pt idx="380">
                  <c:v>-0.71896663275227235</c:v>
                </c:pt>
                <c:pt idx="381">
                  <c:v>-0.7178312216953584</c:v>
                </c:pt>
                <c:pt idx="382">
                  <c:v>-0.71669877129645032</c:v>
                </c:pt>
                <c:pt idx="383">
                  <c:v>-0.71556926615548044</c:v>
                </c:pt>
                <c:pt idx="384">
                  <c:v>-0.71444269099222613</c:v>
                </c:pt>
                <c:pt idx="385">
                  <c:v>-0.71331903064506974</c:v>
                </c:pt>
                <c:pt idx="386">
                  <c:v>-0.71219827006977388</c:v>
                </c:pt>
                <c:pt idx="387">
                  <c:v>-0.71108039433827341</c:v>
                </c:pt>
                <c:pt idx="388">
                  <c:v>-0.70996538863748193</c:v>
                </c:pt>
                <c:pt idx="389">
                  <c:v>-0.70885323826811431</c:v>
                </c:pt>
                <c:pt idx="390">
                  <c:v>-0.70774392864352387</c:v>
                </c:pt>
                <c:pt idx="391">
                  <c:v>-0.70663744528855443</c:v>
                </c:pt>
                <c:pt idx="392">
                  <c:v>-0.70553377383840699</c:v>
                </c:pt>
                <c:pt idx="393">
                  <c:v>-0.7044329000375209</c:v>
                </c:pt>
                <c:pt idx="394">
                  <c:v>-0.70333480973846885</c:v>
                </c:pt>
                <c:pt idx="395">
                  <c:v>-0.70223948890086607</c:v>
                </c:pt>
                <c:pt idx="396">
                  <c:v>-0.70114692359029329</c:v>
                </c:pt>
                <c:pt idx="397">
                  <c:v>-0.70005709997723287</c:v>
                </c:pt>
                <c:pt idx="398">
                  <c:v>-0.69897000433601875</c:v>
                </c:pt>
                <c:pt idx="399">
                  <c:v>-0.69788562304379875</c:v>
                </c:pt>
              </c:numCache>
            </c:numRef>
          </c:xVal>
          <c:yVal>
            <c:numRef>
              <c:f>'Ex10-5 Pois'!$H$7:$H$406</c:f>
              <c:numCache>
                <c:formatCode>General</c:formatCode>
                <c:ptCount val="400"/>
                <c:pt idx="0">
                  <c:v>0.92774348632855275</c:v>
                </c:pt>
                <c:pt idx="1">
                  <c:v>0.89359734710851579</c:v>
                </c:pt>
                <c:pt idx="2">
                  <c:v>0.86070797642505781</c:v>
                </c:pt>
                <c:pt idx="3">
                  <c:v>0.82902911818040037</c:v>
                </c:pt>
                <c:pt idx="4">
                  <c:v>0.79851621875937695</c:v>
                </c:pt>
                <c:pt idx="5">
                  <c:v>0.7691263643685704</c:v>
                </c:pt>
                <c:pt idx="6">
                  <c:v>0.74081822068171777</c:v>
                </c:pt>
                <c:pt idx="7">
                  <c:v>0.71355197470650256</c:v>
                </c:pt>
                <c:pt idx="8">
                  <c:v>0.68728927879097235</c:v>
                </c:pt>
                <c:pt idx="9">
                  <c:v>0.6619931966908339</c:v>
                </c:pt>
                <c:pt idx="10">
                  <c:v>0.63762815162177333</c:v>
                </c:pt>
                <c:pt idx="11">
                  <c:v>0.6141598762237378</c:v>
                </c:pt>
                <c:pt idx="12">
                  <c:v>0.59155536436681511</c:v>
                </c:pt>
                <c:pt idx="13">
                  <c:v>0.56978282473092312</c:v>
                </c:pt>
                <c:pt idx="14">
                  <c:v>0.54881163609402628</c:v>
                </c:pt>
                <c:pt idx="15">
                  <c:v>0.52861230426599726</c:v>
                </c:pt>
                <c:pt idx="16">
                  <c:v>0.50915642060754918</c:v>
                </c:pt>
                <c:pt idx="17">
                  <c:v>0.49041662207590619</c:v>
                </c:pt>
                <c:pt idx="18">
                  <c:v>0.47236655274101474</c:v>
                </c:pt>
                <c:pt idx="19">
                  <c:v>0.45498082671817347</c:v>
                </c:pt>
                <c:pt idx="20">
                  <c:v>0.43823499246494918</c:v>
                </c:pt>
                <c:pt idx="21">
                  <c:v>0.42210549839216555</c:v>
                </c:pt>
                <c:pt idx="22">
                  <c:v>0.40656965974059917</c:v>
                </c:pt>
                <c:pt idx="23">
                  <c:v>0.39160562667679899</c:v>
                </c:pt>
                <c:pt idx="24">
                  <c:v>0.37719235356315689</c:v>
                </c:pt>
                <c:pt idx="25">
                  <c:v>0.36330956935901121</c:v>
                </c:pt>
                <c:pt idx="26">
                  <c:v>0.34993774911115533</c:v>
                </c:pt>
                <c:pt idx="27">
                  <c:v>0.33705808649365432</c:v>
                </c:pt>
                <c:pt idx="28">
                  <c:v>0.32465246735834979</c:v>
                </c:pt>
                <c:pt idx="29">
                  <c:v>0.31270344425885371</c:v>
                </c:pt>
                <c:pt idx="30">
                  <c:v>0.30119421191220214</c:v>
                </c:pt>
                <c:pt idx="31">
                  <c:v>0.29010858356365538</c:v>
                </c:pt>
                <c:pt idx="32">
                  <c:v>0.27943096822140734</c:v>
                </c:pt>
                <c:pt idx="33">
                  <c:v>0.26914634872918386</c:v>
                </c:pt>
                <c:pt idx="34">
                  <c:v>0.25924026064589156</c:v>
                </c:pt>
                <c:pt idx="35">
                  <c:v>0.24969877190261355</c:v>
                </c:pt>
                <c:pt idx="36">
                  <c:v>0.24050846320834218</c:v>
                </c:pt>
                <c:pt idx="37">
                  <c:v>0.23165640917688882</c:v>
                </c:pt>
                <c:pt idx="38">
                  <c:v>0.22313016014842982</c:v>
                </c:pt>
                <c:pt idx="39">
                  <c:v>0.21491772468012055</c:v>
                </c:pt>
                <c:pt idx="40">
                  <c:v>0.20700755268115267</c:v>
                </c:pt>
                <c:pt idx="41">
                  <c:v>0.19938851916853509</c:v>
                </c:pt>
                <c:pt idx="42">
                  <c:v>0.19204990862075413</c:v>
                </c:pt>
                <c:pt idx="43">
                  <c:v>0.18498139990730428</c:v>
                </c:pt>
                <c:pt idx="44">
                  <c:v>0.17817305177289844</c:v>
                </c:pt>
                <c:pt idx="45">
                  <c:v>0.17161528885593866</c:v>
                </c:pt>
                <c:pt idx="46">
                  <c:v>0.1652988882215865</c:v>
                </c:pt>
                <c:pt idx="47">
                  <c:v>0.15921496639049026</c:v>
                </c:pt>
                <c:pt idx="48">
                  <c:v>0.15335496684492853</c:v>
                </c:pt>
                <c:pt idx="49">
                  <c:v>0.14771064799479683</c:v>
                </c:pt>
                <c:pt idx="50">
                  <c:v>0.14227407158651353</c:v>
                </c:pt>
                <c:pt idx="51">
                  <c:v>0.13703759153854247</c:v>
                </c:pt>
                <c:pt idx="52">
                  <c:v>0.13199384318783022</c:v>
                </c:pt>
                <c:pt idx="53">
                  <c:v>0.12713573293203551</c:v>
                </c:pt>
                <c:pt idx="54">
                  <c:v>0.12245642825298185</c:v>
                </c:pt>
                <c:pt idx="55">
                  <c:v>0.11794934810730248</c:v>
                </c:pt>
                <c:pt idx="56">
                  <c:v>0.11360815367076366</c:v>
                </c:pt>
                <c:pt idx="57">
                  <c:v>0.10942673942324903</c:v>
                </c:pt>
                <c:pt idx="58">
                  <c:v>0.10539922456186433</c:v>
                </c:pt>
                <c:pt idx="59">
                  <c:v>0.10151994473009109</c:v>
                </c:pt>
                <c:pt idx="60">
                  <c:v>9.7783444051350046E-2</c:v>
                </c:pt>
                <c:pt idx="61">
                  <c:v>9.4184467455776688E-2</c:v>
                </c:pt>
                <c:pt idx="62">
                  <c:v>9.071795328941247E-2</c:v>
                </c:pt>
                <c:pt idx="63">
                  <c:v>8.7379026195420345E-2</c:v>
                </c:pt>
                <c:pt idx="64">
                  <c:v>8.4162990257310291E-2</c:v>
                </c:pt>
                <c:pt idx="65">
                  <c:v>8.1065322394533276E-2</c:v>
                </c:pt>
                <c:pt idx="66">
                  <c:v>7.8081666001153099E-2</c:v>
                </c:pt>
                <c:pt idx="67">
                  <c:v>7.5207824818652375E-2</c:v>
                </c:pt>
                <c:pt idx="68">
                  <c:v>7.2439757034251401E-2</c:v>
                </c:pt>
                <c:pt idx="69">
                  <c:v>6.9773569596443694E-2</c:v>
                </c:pt>
                <c:pt idx="70">
                  <c:v>6.7205512739749812E-2</c:v>
                </c:pt>
                <c:pt idx="71">
                  <c:v>6.4731974710992582E-2</c:v>
                </c:pt>
                <c:pt idx="72">
                  <c:v>6.234947668967343E-2</c:v>
                </c:pt>
                <c:pt idx="73">
                  <c:v>6.0054667895307945E-2</c:v>
                </c:pt>
                <c:pt idx="74">
                  <c:v>5.7844320874838484E-2</c:v>
                </c:pt>
                <c:pt idx="75">
                  <c:v>5.5715326963496396E-2</c:v>
                </c:pt>
                <c:pt idx="76">
                  <c:v>5.3664691912730135E-2</c:v>
                </c:pt>
                <c:pt idx="77">
                  <c:v>5.1689531679049369E-2</c:v>
                </c:pt>
                <c:pt idx="78">
                  <c:v>4.9787068367863944E-2</c:v>
                </c:pt>
                <c:pt idx="79">
                  <c:v>4.7954626326611474E-2</c:v>
                </c:pt>
                <c:pt idx="80">
                  <c:v>4.6189628381680101E-2</c:v>
                </c:pt>
                <c:pt idx="81">
                  <c:v>4.4489592213833487E-2</c:v>
                </c:pt>
                <c:pt idx="82">
                  <c:v>4.2852126867040145E-2</c:v>
                </c:pt>
                <c:pt idx="83">
                  <c:v>4.1274929385797583E-2</c:v>
                </c:pt>
                <c:pt idx="84">
                  <c:v>3.9755781576221318E-2</c:v>
                </c:pt>
                <c:pt idx="85">
                  <c:v>3.8292546886344661E-2</c:v>
                </c:pt>
                <c:pt idx="86">
                  <c:v>3.6883167401240015E-2</c:v>
                </c:pt>
                <c:pt idx="87">
                  <c:v>3.5525660948736951E-2</c:v>
                </c:pt>
                <c:pt idx="88">
                  <c:v>3.4218118311666032E-2</c:v>
                </c:pt>
                <c:pt idx="89">
                  <c:v>3.2958700542707366E-2</c:v>
                </c:pt>
                <c:pt idx="90">
                  <c:v>3.1745636378067953E-2</c:v>
                </c:pt>
                <c:pt idx="91">
                  <c:v>3.0577219746350068E-2</c:v>
                </c:pt>
                <c:pt idx="92">
                  <c:v>2.9451807369107279E-2</c:v>
                </c:pt>
                <c:pt idx="93">
                  <c:v>2.8367816449713128E-2</c:v>
                </c:pt>
                <c:pt idx="94">
                  <c:v>2.7323722447292583E-2</c:v>
                </c:pt>
                <c:pt idx="95">
                  <c:v>2.63180569325853E-2</c:v>
                </c:pt>
                <c:pt idx="96">
                  <c:v>2.5349405522724931E-2</c:v>
                </c:pt>
                <c:pt idx="97">
                  <c:v>2.4416405892030011E-2</c:v>
                </c:pt>
                <c:pt idx="98">
                  <c:v>2.3517745856009128E-2</c:v>
                </c:pt>
                <c:pt idx="99">
                  <c:v>2.2652161525884951E-2</c:v>
                </c:pt>
                <c:pt idx="100">
                  <c:v>2.1818435531042773E-2</c:v>
                </c:pt>
                <c:pt idx="101">
                  <c:v>2.1015395306902031E-2</c:v>
                </c:pt>
                <c:pt idx="102">
                  <c:v>2.0241911445804374E-2</c:v>
                </c:pt>
                <c:pt idx="103">
                  <c:v>1.9496896108597995E-2</c:v>
                </c:pt>
                <c:pt idx="104">
                  <c:v>1.877930149468441E-2</c:v>
                </c:pt>
                <c:pt idx="105">
                  <c:v>1.8088118368376312E-2</c:v>
                </c:pt>
                <c:pt idx="106">
                  <c:v>1.7422374639493501E-2</c:v>
                </c:pt>
                <c:pt idx="107">
                  <c:v>1.6781133996200959E-2</c:v>
                </c:pt>
                <c:pt idx="108">
                  <c:v>1.6163494588165874E-2</c:v>
                </c:pt>
                <c:pt idx="109">
                  <c:v>1.556858775818209E-2</c:v>
                </c:pt>
                <c:pt idx="110">
                  <c:v>1.4995576820477703E-2</c:v>
                </c:pt>
                <c:pt idx="111">
                  <c:v>1.4443655883987865E-2</c:v>
                </c:pt>
                <c:pt idx="112">
                  <c:v>1.3912048718937619E-2</c:v>
                </c:pt>
                <c:pt idx="113">
                  <c:v>1.3400007665140816E-2</c:v>
                </c:pt>
                <c:pt idx="114">
                  <c:v>1.2906812580479873E-2</c:v>
                </c:pt>
                <c:pt idx="115">
                  <c:v>1.2431769828087092E-2</c:v>
                </c:pt>
                <c:pt idx="116">
                  <c:v>1.1974211300803632E-2</c:v>
                </c:pt>
                <c:pt idx="117">
                  <c:v>1.1533493481543632E-2</c:v>
                </c:pt>
                <c:pt idx="118">
                  <c:v>1.1108996538242297E-2</c:v>
                </c:pt>
                <c:pt idx="119">
                  <c:v>1.0700123452114928E-2</c:v>
                </c:pt>
                <c:pt idx="120">
                  <c:v>1.0306299178000749E-2</c:v>
                </c:pt>
                <c:pt idx="121">
                  <c:v>9.9269698356110117E-3</c:v>
                </c:pt>
                <c:pt idx="122">
                  <c:v>9.5616019305435132E-3</c:v>
                </c:pt>
                <c:pt idx="123">
                  <c:v>9.2096816039681402E-3</c:v>
                </c:pt>
                <c:pt idx="124">
                  <c:v>8.8707139099282583E-3</c:v>
                </c:pt>
                <c:pt idx="125">
                  <c:v>8.5442221192413466E-3</c:v>
                </c:pt>
                <c:pt idx="126">
                  <c:v>8.2297470490200232E-3</c:v>
                </c:pt>
                <c:pt idx="127">
                  <c:v>7.9268464168705029E-3</c:v>
                </c:pt>
                <c:pt idx="128">
                  <c:v>7.6350942188599617E-3</c:v>
                </c:pt>
                <c:pt idx="129">
                  <c:v>7.3540801303784292E-3</c:v>
                </c:pt>
                <c:pt idx="130">
                  <c:v>7.0834089290521185E-3</c:v>
                </c:pt>
                <c:pt idx="131">
                  <c:v>6.822699938896822E-3</c:v>
                </c:pt>
                <c:pt idx="132">
                  <c:v>6.5715864949296128E-3</c:v>
                </c:pt>
                <c:pt idx="133">
                  <c:v>6.3297154274857357E-3</c:v>
                </c:pt>
                <c:pt idx="134">
                  <c:v>6.0967465655156275E-3</c:v>
                </c:pt>
                <c:pt idx="135">
                  <c:v>5.8723522581632572E-3</c:v>
                </c:pt>
                <c:pt idx="136">
                  <c:v>5.656216913953108E-3</c:v>
                </c:pt>
                <c:pt idx="137">
                  <c:v>5.4480365569377293E-3</c:v>
                </c:pt>
                <c:pt idx="138">
                  <c:v>5.2475183991813751E-3</c:v>
                </c:pt>
                <c:pt idx="139">
                  <c:v>5.0543804289788184E-3</c:v>
                </c:pt>
                <c:pt idx="140">
                  <c:v>4.8683510142297675E-3</c:v>
                </c:pt>
                <c:pt idx="141">
                  <c:v>4.6891685204116153E-3</c:v>
                </c:pt>
                <c:pt idx="142">
                  <c:v>4.5165809426126703E-3</c:v>
                </c:pt>
                <c:pt idx="143">
                  <c:v>4.3503455511087769E-3</c:v>
                </c:pt>
                <c:pt idx="144">
                  <c:v>4.1902285499845794E-3</c:v>
                </c:pt>
                <c:pt idx="145">
                  <c:v>4.0360047483195619E-3</c:v>
                </c:pt>
                <c:pt idx="146">
                  <c:v>3.8874572434761268E-3</c:v>
                </c:pt>
                <c:pt idx="147">
                  <c:v>3.7443771160445834E-3</c:v>
                </c:pt>
                <c:pt idx="148">
                  <c:v>3.6065631360157275E-3</c:v>
                </c:pt>
                <c:pt idx="149">
                  <c:v>3.4738214797680475E-3</c:v>
                </c:pt>
                <c:pt idx="150">
                  <c:v>3.3459654574712751E-3</c:v>
                </c:pt>
                <c:pt idx="151">
                  <c:v>3.2228152505230263E-3</c:v>
                </c:pt>
                <c:pt idx="152">
                  <c:v>3.1041976586493087E-3</c:v>
                </c:pt>
                <c:pt idx="153">
                  <c:v>2.9899458563130577E-3</c:v>
                </c:pt>
                <c:pt idx="154">
                  <c:v>2.879899158088243E-3</c:v>
                </c:pt>
                <c:pt idx="155">
                  <c:v>2.7739027926694886E-3</c:v>
                </c:pt>
                <c:pt idx="156">
                  <c:v>2.6718076851994458E-3</c:v>
                </c:pt>
                <c:pt idx="157">
                  <c:v>2.5734702476077E-3</c:v>
                </c:pt>
                <c:pt idx="158">
                  <c:v>2.4787521766663585E-3</c:v>
                </c:pt>
                <c:pt idx="159">
                  <c:v>2.3875202594783734E-3</c:v>
                </c:pt>
                <c:pt idx="160">
                  <c:v>2.2996461861249399E-3</c:v>
                </c:pt>
                <c:pt idx="161">
                  <c:v>2.2150063692085152E-3</c:v>
                </c:pt>
                <c:pt idx="162">
                  <c:v>2.1334817700377042E-3</c:v>
                </c:pt>
                <c:pt idx="163">
                  <c:v>2.0549577312094628E-3</c:v>
                </c:pt>
                <c:pt idx="164">
                  <c:v>1.979323815353195E-3</c:v>
                </c:pt>
                <c:pt idx="165">
                  <c:v>1.90647364981008E-3</c:v>
                </c:pt>
                <c:pt idx="166">
                  <c:v>1.8363047770289039E-3</c:v>
                </c:pt>
                <c:pt idx="167">
                  <c:v>1.7687185104683176E-3</c:v>
                </c:pt>
                <c:pt idx="168">
                  <c:v>1.703619795802577E-3</c:v>
                </c:pt>
                <c:pt idx="169">
                  <c:v>1.640917077235726E-3</c:v>
                </c:pt>
                <c:pt idx="170">
                  <c:v>1.5805221687362186E-3</c:v>
                </c:pt>
                <c:pt idx="171">
                  <c:v>1.5223501300107357E-3</c:v>
                </c:pt>
                <c:pt idx="172">
                  <c:v>1.4663191470429056E-3</c:v>
                </c:pt>
                <c:pt idx="173">
                  <c:v>1.4123504170288816E-3</c:v>
                </c:pt>
                <c:pt idx="174">
                  <c:v>1.3603680375478939E-3</c:v>
                </c:pt>
                <c:pt idx="175">
                  <c:v>1.3102988998119588E-3</c:v>
                </c:pt>
                <c:pt idx="176">
                  <c:v>1.2620725858446134E-3</c:v>
                </c:pt>
                <c:pt idx="177">
                  <c:v>1.2156212694440169E-3</c:v>
                </c:pt>
                <c:pt idx="178">
                  <c:v>1.1708796207911744E-3</c:v>
                </c:pt>
                <c:pt idx="179">
                  <c:v>1.1277847145691312E-3</c:v>
                </c:pt>
                <c:pt idx="180">
                  <c:v>1.0862759414638598E-3</c:v>
                </c:pt>
                <c:pt idx="181">
                  <c:v>1.0462949229224194E-3</c:v>
                </c:pt>
                <c:pt idx="182">
                  <c:v>1.0077854290485122E-3</c:v>
                </c:pt>
                <c:pt idx="183">
                  <c:v>9.7069329951991062E-4</c:v>
                </c:pt>
                <c:pt idx="184">
                  <c:v>9.3496636741658215E-4</c:v>
                </c:pt>
                <c:pt idx="185">
                  <c:v>9.0055438585236712E-4</c:v>
                </c:pt>
                <c:pt idx="186">
                  <c:v>8.6740895730700099E-4</c:v>
                </c:pt>
                <c:pt idx="187">
                  <c:v>8.3548346555914379E-4</c:v>
                </c:pt>
                <c:pt idx="188">
                  <c:v>8.0473301012461184E-4</c:v>
                </c:pt>
                <c:pt idx="189">
                  <c:v>7.7511434310769995E-4</c:v>
                </c:pt>
                <c:pt idx="190">
                  <c:v>7.4658580837667855E-4</c:v>
                </c:pt>
                <c:pt idx="191">
                  <c:v>7.1910728297800417E-4</c:v>
                </c:pt>
                <c:pt idx="192">
                  <c:v>6.9264012070679992E-4</c:v>
                </c:pt>
                <c:pt idx="193">
                  <c:v>6.6714709775426734E-4</c:v>
                </c:pt>
                <c:pt idx="194">
                  <c:v>6.425923603555568E-4</c:v>
                </c:pt>
                <c:pt idx="195">
                  <c:v>6.1894137436452085E-4</c:v>
                </c:pt>
                <c:pt idx="196">
                  <c:v>5.9616087668435791E-4</c:v>
                </c:pt>
                <c:pt idx="197">
                  <c:v>5.7421882848592541E-4</c:v>
                </c:pt>
                <c:pt idx="198">
                  <c:v>5.530843701478346E-4</c:v>
                </c:pt>
                <c:pt idx="199">
                  <c:v>5.3272777785502972E-4</c:v>
                </c:pt>
                <c:pt idx="200">
                  <c:v>5.1312042179478144E-4</c:v>
                </c:pt>
                <c:pt idx="201">
                  <c:v>4.9423472589128759E-4</c:v>
                </c:pt>
                <c:pt idx="202">
                  <c:v>4.7604412902226977E-4</c:v>
                </c:pt>
                <c:pt idx="203">
                  <c:v>4.5852304766301981E-4</c:v>
                </c:pt>
                <c:pt idx="204">
                  <c:v>4.4164683990536067E-4</c:v>
                </c:pt>
                <c:pt idx="205">
                  <c:v>4.2539177080088428E-4</c:v>
                </c:pt>
                <c:pt idx="206">
                  <c:v>4.0973497897978713E-4</c:v>
                </c:pt>
                <c:pt idx="207">
                  <c:v>3.9465444449828869E-4</c:v>
                </c:pt>
                <c:pt idx="208">
                  <c:v>3.8012895786946298E-4</c:v>
                </c:pt>
                <c:pt idx="209">
                  <c:v>3.6613809023390163E-4</c:v>
                </c:pt>
                <c:pt idx="210">
                  <c:v>3.5266216462825483E-4</c:v>
                </c:pt>
                <c:pt idx="211">
                  <c:v>3.3968222831127782E-4</c:v>
                </c:pt>
                <c:pt idx="212">
                  <c:v>3.2718002610839203E-4</c:v>
                </c:pt>
                <c:pt idx="213">
                  <c:v>3.1513797473735659E-4</c:v>
                </c:pt>
                <c:pt idx="214">
                  <c:v>3.0353913807886623E-4</c:v>
                </c:pt>
                <c:pt idx="215">
                  <c:v>2.923672033573548E-4</c:v>
                </c:pt>
                <c:pt idx="216">
                  <c:v>2.8160645819845205E-4</c:v>
                </c:pt>
                <c:pt idx="217">
                  <c:v>2.7124176853088105E-4</c:v>
                </c:pt>
                <c:pt idx="218">
                  <c:v>2.6125855730166754E-4</c:v>
                </c:pt>
                <c:pt idx="219">
                  <c:v>2.5164278397476125E-4</c:v>
                </c:pt>
                <c:pt idx="220">
                  <c:v>2.4238092478421678E-4</c:v>
                </c:pt>
                <c:pt idx="221">
                  <c:v>2.3345995371416807E-4</c:v>
                </c:pt>
                <c:pt idx="222">
                  <c:v>2.2486732417884779E-4</c:v>
                </c:pt>
                <c:pt idx="223">
                  <c:v>2.1659095137688578E-4</c:v>
                </c:pt>
                <c:pt idx="224">
                  <c:v>2.0861919529505766E-4</c:v>
                </c:pt>
                <c:pt idx="225">
                  <c:v>2.009408443376099E-4</c:v>
                </c:pt>
                <c:pt idx="226">
                  <c:v>1.9354509955809418E-4</c:v>
                </c:pt>
                <c:pt idx="227">
                  <c:v>1.8642155947157606E-4</c:v>
                </c:pt>
                <c:pt idx="228">
                  <c:v>1.7956020542583264E-4</c:v>
                </c:pt>
                <c:pt idx="229">
                  <c:v>1.7295138751096577E-4</c:v>
                </c:pt>
                <c:pt idx="230">
                  <c:v>1.6658581098763354E-4</c:v>
                </c:pt>
                <c:pt idx="231">
                  <c:v>1.6045452321478433E-4</c:v>
                </c:pt>
                <c:pt idx="232">
                  <c:v>1.5454890105853661E-4</c:v>
                </c:pt>
                <c:pt idx="233">
                  <c:v>1.4886063876446985E-4</c:v>
                </c:pt>
                <c:pt idx="234">
                  <c:v>1.4338173627629318E-4</c:v>
                </c:pt>
                <c:pt idx="235">
                  <c:v>1.381044879844449E-4</c:v>
                </c:pt>
                <c:pt idx="236">
                  <c:v>1.330214718888097E-4</c:v>
                </c:pt>
                <c:pt idx="237">
                  <c:v>1.2812553916030853E-4</c:v>
                </c:pt>
                <c:pt idx="238">
                  <c:v>1.2340980408667956E-4</c:v>
                </c:pt>
                <c:pt idx="239">
                  <c:v>1.1886763438830983E-4</c:v>
                </c:pt>
                <c:pt idx="240">
                  <c:v>1.1449264189049966E-4</c:v>
                </c:pt>
                <c:pt idx="241">
                  <c:v>1.1027867353903823E-4</c:v>
                </c:pt>
                <c:pt idx="242">
                  <c:v>1.0621980274645913E-4</c:v>
                </c:pt>
                <c:pt idx="243">
                  <c:v>1.0231032105679628E-4</c:v>
                </c:pt>
                <c:pt idx="244">
                  <c:v>9.8544730117130556E-5</c:v>
                </c:pt>
                <c:pt idx="245">
                  <c:v>9.4917733944625628E-5</c:v>
                </c:pt>
                <c:pt idx="246">
                  <c:v>9.142423147817327E-5</c:v>
                </c:pt>
                <c:pt idx="247">
                  <c:v>8.8059309404192918E-5</c:v>
                </c:pt>
                <c:pt idx="248">
                  <c:v>8.4818235246469467E-5</c:v>
                </c:pt>
                <c:pt idx="249">
                  <c:v>8.1696450710330289E-5</c:v>
                </c:pt>
                <c:pt idx="250">
                  <c:v>7.8689565271794696E-5</c:v>
                </c:pt>
                <c:pt idx="251">
                  <c:v>7.5793350002670791E-5</c:v>
                </c:pt>
                <c:pt idx="252">
                  <c:v>7.3003731622932965E-5</c:v>
                </c:pt>
                <c:pt idx="253">
                  <c:v>7.0316786771998336E-5</c:v>
                </c:pt>
                <c:pt idx="254">
                  <c:v>6.7728736490853654E-5</c:v>
                </c:pt>
                <c:pt idx="255">
                  <c:v>6.5235940907275021E-5</c:v>
                </c:pt>
                <c:pt idx="256">
                  <c:v>6.2834894116652612E-5</c:v>
                </c:pt>
                <c:pt idx="257">
                  <c:v>6.0522219251238612E-5</c:v>
                </c:pt>
                <c:pt idx="258">
                  <c:v>5.8294663730868912E-5</c:v>
                </c:pt>
                <c:pt idx="259">
                  <c:v>5.6149094688485209E-5</c:v>
                </c:pt>
                <c:pt idx="260">
                  <c:v>5.4082494564026723E-5</c:v>
                </c:pt>
                <c:pt idx="261">
                  <c:v>5.209195686048743E-5</c:v>
                </c:pt>
                <c:pt idx="262">
                  <c:v>5.0174682056175195E-5</c:v>
                </c:pt>
                <c:pt idx="263">
                  <c:v>4.8327973667425304E-5</c:v>
                </c:pt>
                <c:pt idx="264">
                  <c:v>4.6549234456222778E-5</c:v>
                </c:pt>
                <c:pt idx="265">
                  <c:v>4.4835962777411608E-5</c:v>
                </c:pt>
                <c:pt idx="266">
                  <c:v>4.3185749060341119E-5</c:v>
                </c:pt>
                <c:pt idx="267">
                  <c:v>4.1596272420012878E-5</c:v>
                </c:pt>
                <c:pt idx="268">
                  <c:v>4.0065297392950926E-5</c:v>
                </c:pt>
                <c:pt idx="269">
                  <c:v>3.8590670793215145E-5</c:v>
                </c:pt>
                <c:pt idx="270">
                  <c:v>3.7170318684126734E-5</c:v>
                </c:pt>
                <c:pt idx="271">
                  <c:v>3.580224346145478E-5</c:v>
                </c:pt>
                <c:pt idx="272">
                  <c:v>3.448452104395486E-5</c:v>
                </c:pt>
                <c:pt idx="273">
                  <c:v>3.3215298167313478E-5</c:v>
                </c:pt>
                <c:pt idx="274">
                  <c:v>3.1992789777689165E-5</c:v>
                </c:pt>
                <c:pt idx="275">
                  <c:v>3.0815276521185882E-5</c:v>
                </c:pt>
                <c:pt idx="276">
                  <c:v>2.9681102325729805E-5</c:v>
                </c:pt>
                <c:pt idx="277">
                  <c:v>2.8588672071943509E-5</c:v>
                </c:pt>
                <c:pt idx="278">
                  <c:v>2.753644934974706E-5</c:v>
                </c:pt>
                <c:pt idx="279">
                  <c:v>2.6522954297528719E-5</c:v>
                </c:pt>
                <c:pt idx="280">
                  <c:v>2.554676152084424E-5</c:v>
                </c:pt>
                <c:pt idx="281">
                  <c:v>2.4606498087722185E-5</c:v>
                </c:pt>
                <c:pt idx="282">
                  <c:v>2.3700841597752009E-5</c:v>
                </c:pt>
                <c:pt idx="283">
                  <c:v>2.2828518322240104E-5</c:v>
                </c:pt>
                <c:pt idx="284">
                  <c:v>2.1988301412819136E-5</c:v>
                </c:pt>
                <c:pt idx="285">
                  <c:v>2.1179009175990336E-5</c:v>
                </c:pt>
                <c:pt idx="286">
                  <c:v>2.0399503411171885E-5</c:v>
                </c:pt>
                <c:pt idx="287">
                  <c:v>1.9648687809917629E-5</c:v>
                </c:pt>
                <c:pt idx="288">
                  <c:v>1.8925506414051792E-5</c:v>
                </c:pt>
                <c:pt idx="289">
                  <c:v>1.8228942130554268E-5</c:v>
                </c:pt>
                <c:pt idx="290">
                  <c:v>1.7558015301105811E-5</c:v>
                </c:pt>
                <c:pt idx="291">
                  <c:v>1.6911782324282017E-5</c:v>
                </c:pt>
                <c:pt idx="292">
                  <c:v>1.6289334328457964E-5</c:v>
                </c:pt>
                <c:pt idx="293">
                  <c:v>1.5689795893558979E-5</c:v>
                </c:pt>
                <c:pt idx="294">
                  <c:v>1.5112323819855006E-5</c:v>
                </c:pt>
                <c:pt idx="295">
                  <c:v>1.4556105942073676E-5</c:v>
                </c:pt>
                <c:pt idx="296">
                  <c:v>1.4020359987158428E-5</c:v>
                </c:pt>
                <c:pt idx="297">
                  <c:v>1.3504332474067374E-5</c:v>
                </c:pt>
                <c:pt idx="298">
                  <c:v>1.3007297654067575E-5</c:v>
                </c:pt>
                <c:pt idx="299">
                  <c:v>1.2528556490031056E-5</c:v>
                </c:pt>
                <c:pt idx="300">
                  <c:v>1.2067435673297933E-5</c:v>
                </c:pt>
                <c:pt idx="301">
                  <c:v>1.1623286676725721E-5</c:v>
                </c:pt>
                <c:pt idx="302">
                  <c:v>1.1195484842591019E-5</c:v>
                </c:pt>
                <c:pt idx="303">
                  <c:v>1.0783428504061613E-5</c:v>
                </c:pt>
                <c:pt idx="304">
                  <c:v>1.0386538139003833E-5</c:v>
                </c:pt>
                <c:pt idx="305">
                  <c:v>1.0004255554932838E-5</c:v>
                </c:pt>
                <c:pt idx="306">
                  <c:v>9.6360431039639192E-6</c:v>
                </c:pt>
                <c:pt idx="307">
                  <c:v>9.2813829266551553E-6</c:v>
                </c:pt>
                <c:pt idx="308">
                  <c:v>8.9397762236836235E-6</c:v>
                </c:pt>
                <c:pt idx="309">
                  <c:v>8.6107425543253678E-6</c:v>
                </c:pt>
                <c:pt idx="310">
                  <c:v>8.2938191607572976E-6</c:v>
                </c:pt>
                <c:pt idx="311">
                  <c:v>7.9885603172274224E-6</c:v>
                </c:pt>
                <c:pt idx="312">
                  <c:v>7.6945367031795333E-6</c:v>
                </c:pt>
                <c:pt idx="313">
                  <c:v>7.4113347994505049E-6</c:v>
                </c:pt>
                <c:pt idx="314">
                  <c:v>7.13855630669082E-6</c:v>
                </c:pt>
                <c:pt idx="315">
                  <c:v>6.875817585190391E-6</c:v>
                </c:pt>
                <c:pt idx="316">
                  <c:v>6.6227491153220713E-6</c:v>
                </c:pt>
                <c:pt idx="317">
                  <c:v>6.3789949778436983E-6</c:v>
                </c:pt>
                <c:pt idx="318">
                  <c:v>6.144212353328253E-6</c:v>
                </c:pt>
                <c:pt idx="319">
                  <c:v>5.9180710400170577E-6</c:v>
                </c:pt>
                <c:pt idx="320">
                  <c:v>5.7002529894196192E-6</c:v>
                </c:pt>
                <c:pt idx="321">
                  <c:v>5.4904518590054542E-6</c:v>
                </c:pt>
                <c:pt idx="322">
                  <c:v>5.2883725813589357E-6</c:v>
                </c:pt>
                <c:pt idx="323">
                  <c:v>5.093730949192808E-6</c:v>
                </c:pt>
                <c:pt idx="324">
                  <c:v>4.9062532156343237E-6</c:v>
                </c:pt>
                <c:pt idx="325">
                  <c:v>4.7256757092237795E-6</c:v>
                </c:pt>
                <c:pt idx="326">
                  <c:v>4.551744463083199E-6</c:v>
                </c:pt>
                <c:pt idx="327">
                  <c:v>4.3842148577334055E-6</c:v>
                </c:pt>
                <c:pt idx="328">
                  <c:v>4.22285127705755E-6</c:v>
                </c:pt>
                <c:pt idx="329">
                  <c:v>4.0674267769270767E-6</c:v>
                </c:pt>
                <c:pt idx="330">
                  <c:v>3.9177227660243348E-6</c:v>
                </c:pt>
                <c:pt idx="331">
                  <c:v>3.7735286984123777E-6</c:v>
                </c:pt>
                <c:pt idx="332">
                  <c:v>3.6346417774201607E-6</c:v>
                </c:pt>
                <c:pt idx="333">
                  <c:v>3.5008666704259422E-6</c:v>
                </c:pt>
                <c:pt idx="334">
                  <c:v>3.3720152341391722E-6</c:v>
                </c:pt>
                <c:pt idx="335">
                  <c:v>3.2479062499924621E-6</c:v>
                </c:pt>
                <c:pt idx="336">
                  <c:v>3.1283651692733085E-6</c:v>
                </c:pt>
                <c:pt idx="337">
                  <c:v>3.0132238676362785E-6</c:v>
                </c:pt>
                <c:pt idx="338">
                  <c:v>2.9023204086503884E-6</c:v>
                </c:pt>
                <c:pt idx="339">
                  <c:v>2.7954988160492496E-6</c:v>
                </c:pt>
                <c:pt idx="340">
                  <c:v>2.6926088543638091E-6</c:v>
                </c:pt>
                <c:pt idx="341">
                  <c:v>2.5935058176288839E-6</c:v>
                </c:pt>
                <c:pt idx="342">
                  <c:v>2.4980503258666129E-6</c:v>
                </c:pt>
                <c:pt idx="343">
                  <c:v>2.4061081290604234E-6</c:v>
                </c:pt>
                <c:pt idx="344">
                  <c:v>2.3175499183436873E-6</c:v>
                </c:pt>
                <c:pt idx="345">
                  <c:v>2.2322511441379986E-6</c:v>
                </c:pt>
                <c:pt idx="346">
                  <c:v>2.1500918409846309E-6</c:v>
                </c:pt>
                <c:pt idx="347">
                  <c:v>2.0709564588234964E-6</c:v>
                </c:pt>
                <c:pt idx="348">
                  <c:v>1.9947337004816488E-6</c:v>
                </c:pt>
                <c:pt idx="349">
                  <c:v>1.9213163651435531E-6</c:v>
                </c:pt>
                <c:pt idx="350">
                  <c:v>1.8506011975819082E-6</c:v>
                </c:pt>
                <c:pt idx="351">
                  <c:v>1.7824887429383841E-6</c:v>
                </c:pt>
                <c:pt idx="352">
                  <c:v>1.7168832068484571E-6</c:v>
                </c:pt>
                <c:pt idx="353">
                  <c:v>1.6536923207150574E-6</c:v>
                </c:pt>
                <c:pt idx="354">
                  <c:v>1.5928272119405263E-6</c:v>
                </c:pt>
                <c:pt idx="355">
                  <c:v>1.5342022789349275E-6</c:v>
                </c:pt>
                <c:pt idx="356">
                  <c:v>1.4777350707246674E-6</c:v>
                </c:pt>
                <c:pt idx="357">
                  <c:v>1.4233461709923016E-6</c:v>
                </c:pt>
                <c:pt idx="358">
                  <c:v>1.3709590863840698E-6</c:v>
                </c:pt>
                <c:pt idx="359">
                  <c:v>1.3205001389287955E-6</c:v>
                </c:pt>
                <c:pt idx="360">
                  <c:v>1.27189836241577E-6</c:v>
                </c:pt>
                <c:pt idx="361">
                  <c:v>1.2250854025871269E-6</c:v>
                </c:pt>
                <c:pt idx="362">
                  <c:v>1.1799954210031803E-6</c:v>
                </c:pt>
                <c:pt idx="363">
                  <c:v>1.1365650024464109E-6</c:v>
                </c:pt>
                <c:pt idx="364">
                  <c:v>1.0947330657332276E-6</c:v>
                </c:pt>
                <c:pt idx="365">
                  <c:v>1.0544407778086298E-6</c:v>
                </c:pt>
                <c:pt idx="366">
                  <c:v>1.0156314710024759E-6</c:v>
                </c:pt>
                <c:pt idx="367">
                  <c:v>9.7825056333119088E-7</c:v>
                </c:pt>
                <c:pt idx="368">
                  <c:v>9.4224548173284251E-7</c:v>
                </c:pt>
                <c:pt idx="369">
                  <c:v>9.0756558812775205E-7</c:v>
                </c:pt>
                <c:pt idx="370">
                  <c:v>8.7416210820014384E-7</c:v>
                </c:pt>
                <c:pt idx="371">
                  <c:v>8.4198806280145881E-7</c:v>
                </c:pt>
                <c:pt idx="372">
                  <c:v>8.1099820187793407E-7</c:v>
                </c:pt>
                <c:pt idx="373">
                  <c:v>7.8114894083046021E-7</c:v>
                </c:pt>
                <c:pt idx="374">
                  <c:v>7.5239829921641063E-7</c:v>
                </c:pt>
                <c:pt idx="375">
                  <c:v>7.2470584170790814E-7</c:v>
                </c:pt>
                <c:pt idx="376">
                  <c:v>6.9803262122270824E-7</c:v>
                </c:pt>
                <c:pt idx="377">
                  <c:v>6.7234112414876598E-7</c:v>
                </c:pt>
                <c:pt idx="378">
                  <c:v>6.4759521758421055E-7</c:v>
                </c:pt>
                <c:pt idx="379">
                  <c:v>6.2376009851982058E-7</c:v>
                </c:pt>
                <c:pt idx="380">
                  <c:v>6.0080224489127583E-7</c:v>
                </c:pt>
                <c:pt idx="381">
                  <c:v>5.7868936843342754E-7</c:v>
                </c:pt>
                <c:pt idx="382">
                  <c:v>5.573903692694586E-7</c:v>
                </c:pt>
                <c:pt idx="383">
                  <c:v>5.3687529217169881E-7</c:v>
                </c:pt>
                <c:pt idx="384">
                  <c:v>5.1711528443201471E-7</c:v>
                </c:pt>
                <c:pt idx="385">
                  <c:v>4.9808255528301941E-7</c:v>
                </c:pt>
                <c:pt idx="386">
                  <c:v>4.7975033681272281E-7</c:v>
                </c:pt>
                <c:pt idx="387">
                  <c:v>4.6209284631771357E-7</c:v>
                </c:pt>
                <c:pt idx="388">
                  <c:v>4.4508525004194825E-7</c:v>
                </c:pt>
                <c:pt idx="389">
                  <c:v>4.2870362825027245E-7</c:v>
                </c:pt>
                <c:pt idx="390">
                  <c:v>4.129249415873345E-7</c:v>
                </c:pt>
                <c:pt idx="391">
                  <c:v>3.9772699867460654E-7</c:v>
                </c:pt>
                <c:pt idx="392">
                  <c:v>3.8308842490025009E-7</c:v>
                </c:pt>
                <c:pt idx="393">
                  <c:v>3.6898863235737933E-7</c:v>
                </c:pt>
                <c:pt idx="394">
                  <c:v>3.5540779088906405E-7</c:v>
                </c:pt>
                <c:pt idx="395">
                  <c:v>3.4232680019882908E-7</c:v>
                </c:pt>
                <c:pt idx="396">
                  <c:v>3.29727262987751E-7</c:v>
                </c:pt>
                <c:pt idx="397">
                  <c:v>3.1759145908016666E-7</c:v>
                </c:pt>
                <c:pt idx="398">
                  <c:v>3.059023205018269E-7</c:v>
                </c:pt>
                <c:pt idx="399">
                  <c:v>2.9464340747520387E-7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B3-4F40-98B3-12E25097CF35}"/>
            </c:ext>
          </c:extLst>
        </c:ser>
        <c:ser>
          <c:idx val="2"/>
          <c:order val="2"/>
          <c:tx>
            <c:strRef>
              <c:f>'Ex10-5 Pois'!$I$5</c:f>
              <c:strCache>
                <c:ptCount val="1"/>
                <c:pt idx="0">
                  <c:v>4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'Ex10-5 Pois'!$C$7:$C$406</c:f>
              <c:numCache>
                <c:formatCode>General</c:formatCode>
                <c:ptCount val="400"/>
                <c:pt idx="0">
                  <c:v>-2.9999999999999996</c:v>
                </c:pt>
                <c:pt idx="1">
                  <c:v>-2.8239087409443182</c:v>
                </c:pt>
                <c:pt idx="2">
                  <c:v>-2.6989700043360183</c:v>
                </c:pt>
                <c:pt idx="3">
                  <c:v>-2.6020599913279621</c:v>
                </c:pt>
                <c:pt idx="4">
                  <c:v>-2.5228787452803374</c:v>
                </c:pt>
                <c:pt idx="5">
                  <c:v>-2.4559319556497239</c:v>
                </c:pt>
                <c:pt idx="6">
                  <c:v>-2.397940008672037</c:v>
                </c:pt>
                <c:pt idx="7">
                  <c:v>-2.346787486224656</c:v>
                </c:pt>
                <c:pt idx="8">
                  <c:v>-2.3010299956639808</c:v>
                </c:pt>
                <c:pt idx="9">
                  <c:v>-2.2596373105057559</c:v>
                </c:pt>
                <c:pt idx="10">
                  <c:v>-2.2218487496163561</c:v>
                </c:pt>
                <c:pt idx="11">
                  <c:v>-2.1870866433571443</c:v>
                </c:pt>
                <c:pt idx="12">
                  <c:v>-2.1549019599857426</c:v>
                </c:pt>
                <c:pt idx="13">
                  <c:v>-2.1249387366082999</c:v>
                </c:pt>
                <c:pt idx="14">
                  <c:v>-2.0969100130080562</c:v>
                </c:pt>
                <c:pt idx="15">
                  <c:v>-2.0705810742857071</c:v>
                </c:pt>
                <c:pt idx="16">
                  <c:v>-2.0457574905606748</c:v>
                </c:pt>
                <c:pt idx="17">
                  <c:v>-2.0222763947111519</c:v>
                </c:pt>
                <c:pt idx="18">
                  <c:v>-1.9999999999999996</c:v>
                </c:pt>
                <c:pt idx="19">
                  <c:v>-1.9788107009300619</c:v>
                </c:pt>
                <c:pt idx="20">
                  <c:v>-1.9586073148417746</c:v>
                </c:pt>
                <c:pt idx="21">
                  <c:v>-1.939302159646388</c:v>
                </c:pt>
                <c:pt idx="22">
                  <c:v>-1.9208187539523751</c:v>
                </c:pt>
                <c:pt idx="23">
                  <c:v>-1.9030899869919433</c:v>
                </c:pt>
                <c:pt idx="24">
                  <c:v>-1.8860566476931631</c:v>
                </c:pt>
                <c:pt idx="25">
                  <c:v>-1.8696662315049937</c:v>
                </c:pt>
                <c:pt idx="26">
                  <c:v>-1.853871964321762</c:v>
                </c:pt>
                <c:pt idx="27">
                  <c:v>-1.838631997765025</c:v>
                </c:pt>
                <c:pt idx="28">
                  <c:v>-1.8239087409443187</c:v>
                </c:pt>
                <c:pt idx="29">
                  <c:v>-1.8096683018297082</c:v>
                </c:pt>
                <c:pt idx="30">
                  <c:v>-1.7958800173440752</c:v>
                </c:pt>
                <c:pt idx="31">
                  <c:v>-1.7825160557860937</c:v>
                </c:pt>
                <c:pt idx="32">
                  <c:v>-1.7695510786217257</c:v>
                </c:pt>
                <c:pt idx="33">
                  <c:v>-1.7569619513137051</c:v>
                </c:pt>
                <c:pt idx="34">
                  <c:v>-1.7447274948966938</c:v>
                </c:pt>
                <c:pt idx="35">
                  <c:v>-1.732828271596986</c:v>
                </c:pt>
                <c:pt idx="36">
                  <c:v>-1.7212463990471709</c:v>
                </c:pt>
                <c:pt idx="37">
                  <c:v>-1.7099653886374817</c:v>
                </c:pt>
                <c:pt idx="38">
                  <c:v>-1.6989700043360185</c:v>
                </c:pt>
                <c:pt idx="39">
                  <c:v>-1.6882461389442456</c:v>
                </c:pt>
                <c:pt idx="40">
                  <c:v>-1.6777807052660805</c:v>
                </c:pt>
                <c:pt idx="41">
                  <c:v>-1.6675615400843944</c:v>
                </c:pt>
                <c:pt idx="42">
                  <c:v>-1.6575773191777936</c:v>
                </c:pt>
                <c:pt idx="43">
                  <c:v>-1.6478174818886373</c:v>
                </c:pt>
                <c:pt idx="44">
                  <c:v>-1.6382721639824072</c:v>
                </c:pt>
                <c:pt idx="45">
                  <c:v>-1.6289321377282635</c:v>
                </c:pt>
                <c:pt idx="46">
                  <c:v>-1.6197887582883939</c:v>
                </c:pt>
                <c:pt idx="47">
                  <c:v>-1.6108339156354674</c:v>
                </c:pt>
                <c:pt idx="48">
                  <c:v>-1.6020599913279623</c:v>
                </c:pt>
                <c:pt idx="49">
                  <c:v>-1.5934598195660445</c:v>
                </c:pt>
                <c:pt idx="50">
                  <c:v>-1.585026652029182</c:v>
                </c:pt>
                <c:pt idx="51">
                  <c:v>-1.5767541260631921</c:v>
                </c:pt>
                <c:pt idx="52">
                  <c:v>-1.5686362358410126</c:v>
                </c:pt>
                <c:pt idx="53">
                  <c:v>-1.5606673061697371</c:v>
                </c:pt>
                <c:pt idx="54">
                  <c:v>-1.5528419686577806</c:v>
                </c:pt>
                <c:pt idx="55">
                  <c:v>-1.5451551399914898</c:v>
                </c:pt>
                <c:pt idx="56">
                  <c:v>-1.5376020021010437</c:v>
                </c:pt>
                <c:pt idx="57">
                  <c:v>-1.5301779840218368</c:v>
                </c:pt>
                <c:pt idx="58">
                  <c:v>-1.5228787452803374</c:v>
                </c:pt>
                <c:pt idx="59">
                  <c:v>-1.5157001606532141</c:v>
                </c:pt>
                <c:pt idx="60">
                  <c:v>-1.5086383061657274</c:v>
                </c:pt>
                <c:pt idx="61">
                  <c:v>-1.5016894462103993</c:v>
                </c:pt>
                <c:pt idx="62">
                  <c:v>-1.4948500216800937</c:v>
                </c:pt>
                <c:pt idx="63">
                  <c:v>-1.4881166390211256</c:v>
                </c:pt>
                <c:pt idx="64">
                  <c:v>-1.4814860601221123</c:v>
                </c:pt>
                <c:pt idx="65">
                  <c:v>-1.4749551929631546</c:v>
                </c:pt>
                <c:pt idx="66">
                  <c:v>-1.4685210829577449</c:v>
                </c:pt>
                <c:pt idx="67">
                  <c:v>-1.4621809049267258</c:v>
                </c:pt>
                <c:pt idx="68">
                  <c:v>-1.4559319556497241</c:v>
                </c:pt>
                <c:pt idx="69">
                  <c:v>-1.4497716469449058</c:v>
                </c:pt>
                <c:pt idx="70">
                  <c:v>-1.4436974992327127</c:v>
                </c:pt>
                <c:pt idx="71">
                  <c:v>-1.4377071355435251</c:v>
                </c:pt>
                <c:pt idx="72">
                  <c:v>-1.4317982759330048</c:v>
                </c:pt>
                <c:pt idx="73">
                  <c:v>-1.4259687322722812</c:v>
                </c:pt>
                <c:pt idx="74">
                  <c:v>-1.4202164033831897</c:v>
                </c:pt>
                <c:pt idx="75">
                  <c:v>-1.4145392704914992</c:v>
                </c:pt>
                <c:pt idx="76">
                  <c:v>-1.4089353929735007</c:v>
                </c:pt>
                <c:pt idx="77">
                  <c:v>-1.4034029043735397</c:v>
                </c:pt>
                <c:pt idx="78">
                  <c:v>-1.3979400086720375</c:v>
                </c:pt>
                <c:pt idx="79">
                  <c:v>-1.3925449767853313</c:v>
                </c:pt>
                <c:pt idx="80">
                  <c:v>-1.3872161432802643</c:v>
                </c:pt>
                <c:pt idx="81">
                  <c:v>-1.3819519032879071</c:v>
                </c:pt>
                <c:pt idx="82">
                  <c:v>-1.3767507096020994</c:v>
                </c:pt>
                <c:pt idx="83">
                  <c:v>-1.3716110699496884</c:v>
                </c:pt>
                <c:pt idx="84">
                  <c:v>-1.3665315444204134</c:v>
                </c:pt>
                <c:pt idx="85">
                  <c:v>-1.3615107430453626</c:v>
                </c:pt>
                <c:pt idx="86">
                  <c:v>-1.3565473235138124</c:v>
                </c:pt>
                <c:pt idx="87">
                  <c:v>-1.3516399890190682</c:v>
                </c:pt>
                <c:pt idx="88">
                  <c:v>-1.346787486224656</c:v>
                </c:pt>
                <c:pt idx="89">
                  <c:v>-1.3419886033428876</c:v>
                </c:pt>
                <c:pt idx="90">
                  <c:v>-1.3372421683184259</c:v>
                </c:pt>
                <c:pt idx="91">
                  <c:v>-1.332547047110046</c:v>
                </c:pt>
                <c:pt idx="92">
                  <c:v>-1.3279021420642825</c:v>
                </c:pt>
                <c:pt idx="93">
                  <c:v>-1.3233063903751332</c:v>
                </c:pt>
                <c:pt idx="94">
                  <c:v>-1.3187587626244126</c:v>
                </c:pt>
                <c:pt idx="95">
                  <c:v>-1.314258261397736</c:v>
                </c:pt>
                <c:pt idx="96">
                  <c:v>-1.3098039199714862</c:v>
                </c:pt>
                <c:pt idx="97">
                  <c:v>-1.3053948010664311</c:v>
                </c:pt>
                <c:pt idx="98">
                  <c:v>-1.301029995663981</c:v>
                </c:pt>
                <c:pt idx="99">
                  <c:v>-1.2967086218813386</c:v>
                </c:pt>
                <c:pt idx="100">
                  <c:v>-1.2924298239020635</c:v>
                </c:pt>
                <c:pt idx="101">
                  <c:v>-1.288192770958809</c:v>
                </c:pt>
                <c:pt idx="102">
                  <c:v>-1.2839966563652008</c:v>
                </c:pt>
                <c:pt idx="103">
                  <c:v>-1.279840696594043</c:v>
                </c:pt>
                <c:pt idx="104">
                  <c:v>-1.2757241303992108</c:v>
                </c:pt>
                <c:pt idx="105">
                  <c:v>-1.2716462179787713</c:v>
                </c:pt>
                <c:pt idx="106">
                  <c:v>-1.2676062401770314</c:v>
                </c:pt>
                <c:pt idx="107">
                  <c:v>-1.2636034977233574</c:v>
                </c:pt>
                <c:pt idx="108">
                  <c:v>-1.2596373105057561</c:v>
                </c:pt>
                <c:pt idx="109">
                  <c:v>-1.2557070168773237</c:v>
                </c:pt>
                <c:pt idx="110">
                  <c:v>-1.2518119729937993</c:v>
                </c:pt>
                <c:pt idx="111">
                  <c:v>-1.2479515521805613</c:v>
                </c:pt>
                <c:pt idx="112">
                  <c:v>-1.2441251443275085</c:v>
                </c:pt>
                <c:pt idx="113">
                  <c:v>-1.2403321553103692</c:v>
                </c:pt>
                <c:pt idx="114">
                  <c:v>-1.2365720064370627</c:v>
                </c:pt>
                <c:pt idx="115">
                  <c:v>-1.2328441339178196</c:v>
                </c:pt>
                <c:pt idx="116">
                  <c:v>-1.2291479883578558</c:v>
                </c:pt>
                <c:pt idx="117">
                  <c:v>-1.2254830342714504</c:v>
                </c:pt>
                <c:pt idx="118">
                  <c:v>-1.2218487496163564</c:v>
                </c:pt>
                <c:pt idx="119">
                  <c:v>-1.218244625347531</c:v>
                </c:pt>
                <c:pt idx="120">
                  <c:v>-1.2146701649892329</c:v>
                </c:pt>
                <c:pt idx="121">
                  <c:v>-1.211124884224583</c:v>
                </c:pt>
                <c:pt idx="122">
                  <c:v>-1.2076083105017461</c:v>
                </c:pt>
                <c:pt idx="123">
                  <c:v>-1.2041199826559246</c:v>
                </c:pt>
                <c:pt idx="124">
                  <c:v>-1.2006594505464181</c:v>
                </c:pt>
                <c:pt idx="125">
                  <c:v>-1.1972262747080242</c:v>
                </c:pt>
                <c:pt idx="126">
                  <c:v>-1.1938200260161127</c:v>
                </c:pt>
                <c:pt idx="127">
                  <c:v>-1.1904402853647322</c:v>
                </c:pt>
                <c:pt idx="128">
                  <c:v>-1.1870866433571443</c:v>
                </c:pt>
                <c:pt idx="129">
                  <c:v>-1.1837587000082168</c:v>
                </c:pt>
                <c:pt idx="130">
                  <c:v>-1.1804560644581312</c:v>
                </c:pt>
                <c:pt idx="131">
                  <c:v>-1.1771783546968952</c:v>
                </c:pt>
                <c:pt idx="132">
                  <c:v>-1.1739251972991736</c:v>
                </c:pt>
                <c:pt idx="133">
                  <c:v>-1.1706962271689749</c:v>
                </c:pt>
                <c:pt idx="134">
                  <c:v>-1.1674910872937636</c:v>
                </c:pt>
                <c:pt idx="135">
                  <c:v>-1.1643094285075744</c:v>
                </c:pt>
                <c:pt idx="136">
                  <c:v>-1.1611509092627446</c:v>
                </c:pt>
                <c:pt idx="137">
                  <c:v>-1.1580151954098861</c:v>
                </c:pt>
                <c:pt idx="138">
                  <c:v>-1.1549019599857431</c:v>
                </c:pt>
                <c:pt idx="139">
                  <c:v>-1.1518108830086013</c:v>
                </c:pt>
                <c:pt idx="140">
                  <c:v>-1.1487416512809248</c:v>
                </c:pt>
                <c:pt idx="141">
                  <c:v>-1.1456939581989194</c:v>
                </c:pt>
                <c:pt idx="142">
                  <c:v>-1.1426675035687315</c:v>
                </c:pt>
                <c:pt idx="143">
                  <c:v>-1.1396619934290062</c:v>
                </c:pt>
                <c:pt idx="144">
                  <c:v>-1.1366771398795439</c:v>
                </c:pt>
                <c:pt idx="145">
                  <c:v>-1.133712660915805</c:v>
                </c:pt>
                <c:pt idx="146">
                  <c:v>-1.1307682802690238</c:v>
                </c:pt>
                <c:pt idx="147">
                  <c:v>-1.1278437272517072</c:v>
                </c:pt>
                <c:pt idx="148">
                  <c:v>-1.1249387366082999</c:v>
                </c:pt>
                <c:pt idx="149">
                  <c:v>-1.1220530483708115</c:v>
                </c:pt>
                <c:pt idx="150">
                  <c:v>-1.1191864077192086</c:v>
                </c:pt>
                <c:pt idx="151">
                  <c:v>-1.1163385648463824</c:v>
                </c:pt>
                <c:pt idx="152">
                  <c:v>-1.1135092748275179</c:v>
                </c:pt>
                <c:pt idx="153">
                  <c:v>-1.1106982974936896</c:v>
                </c:pt>
                <c:pt idx="154">
                  <c:v>-1.1079053973095194</c:v>
                </c:pt>
                <c:pt idx="155">
                  <c:v>-1.1051303432547475</c:v>
                </c:pt>
                <c:pt idx="156">
                  <c:v>-1.1023729087095586</c:v>
                </c:pt>
                <c:pt idx="157">
                  <c:v>-1.0996328713435295</c:v>
                </c:pt>
                <c:pt idx="158">
                  <c:v>-1.0969100130080565</c:v>
                </c:pt>
                <c:pt idx="159">
                  <c:v>-1.0942041196321315</c:v>
                </c:pt>
                <c:pt idx="160">
                  <c:v>-1.09151498112135</c:v>
                </c:pt>
                <c:pt idx="161">
                  <c:v>-1.0888423912600231</c:v>
                </c:pt>
                <c:pt idx="162">
                  <c:v>-1.0861861476162833</c:v>
                </c:pt>
                <c:pt idx="163">
                  <c:v>-1.083546051450075</c:v>
                </c:pt>
                <c:pt idx="164">
                  <c:v>-1.080921907623926</c:v>
                </c:pt>
                <c:pt idx="165">
                  <c:v>-1.0783135245163977</c:v>
                </c:pt>
                <c:pt idx="166">
                  <c:v>-1.0757207139381182</c:v>
                </c:pt>
                <c:pt idx="167">
                  <c:v>-1.0731432910503076</c:v>
                </c:pt>
                <c:pt idx="168">
                  <c:v>-1.0705810742857071</c:v>
                </c:pt>
                <c:pt idx="169">
                  <c:v>-1.0680338852718272</c:v>
                </c:pt>
                <c:pt idx="170">
                  <c:v>-1.0655015487564323</c:v>
                </c:pt>
                <c:pt idx="171">
                  <c:v>-1.0629838925351855</c:v>
                </c:pt>
                <c:pt idx="172">
                  <c:v>-1.0604807473813815</c:v>
                </c:pt>
                <c:pt idx="173">
                  <c:v>-1.0579919469776866</c:v>
                </c:pt>
                <c:pt idx="174">
                  <c:v>-1.0555173278498313</c:v>
                </c:pt>
                <c:pt idx="175">
                  <c:v>-1.0530567293021746</c:v>
                </c:pt>
                <c:pt idx="176">
                  <c:v>-1.0506099933550872</c:v>
                </c:pt>
                <c:pt idx="177">
                  <c:v>-1.0481769646840879</c:v>
                </c:pt>
                <c:pt idx="178">
                  <c:v>-1.0457574905606752</c:v>
                </c:pt>
                <c:pt idx="179">
                  <c:v>-1.0433514207947965</c:v>
                </c:pt>
                <c:pt idx="180">
                  <c:v>-1.0409586076789064</c:v>
                </c:pt>
                <c:pt idx="181">
                  <c:v>-1.0385789059335515</c:v>
                </c:pt>
                <c:pt idx="182">
                  <c:v>-1.0362121726544447</c:v>
                </c:pt>
                <c:pt idx="183">
                  <c:v>-1.0338582672609673</c:v>
                </c:pt>
                <c:pt idx="184">
                  <c:v>-1.0315170514460648</c:v>
                </c:pt>
                <c:pt idx="185">
                  <c:v>-1.0291883891274822</c:v>
                </c:pt>
                <c:pt idx="186">
                  <c:v>-1.0268721464003012</c:v>
                </c:pt>
                <c:pt idx="187">
                  <c:v>-1.024568191490737</c:v>
                </c:pt>
                <c:pt idx="188">
                  <c:v>-1.0222763947111522</c:v>
                </c:pt>
                <c:pt idx="189">
                  <c:v>-1.0199966284162534</c:v>
                </c:pt>
                <c:pt idx="190">
                  <c:v>-1.0177287669604314</c:v>
                </c:pt>
                <c:pt idx="191">
                  <c:v>-1.0154726866562072</c:v>
                </c:pt>
                <c:pt idx="192">
                  <c:v>-1.013228265733755</c:v>
                </c:pt>
                <c:pt idx="193">
                  <c:v>-1.010995384301463</c:v>
                </c:pt>
                <c:pt idx="194">
                  <c:v>-1.0087739243075049</c:v>
                </c:pt>
                <c:pt idx="195">
                  <c:v>-1.0065637695023881</c:v>
                </c:pt>
                <c:pt idx="196">
                  <c:v>-1.0043648054024499</c:v>
                </c:pt>
                <c:pt idx="197">
                  <c:v>-1.0021769192542744</c:v>
                </c:pt>
                <c:pt idx="198">
                  <c:v>-0.99999999999999978</c:v>
                </c:pt>
                <c:pt idx="199">
                  <c:v>-0.9978339382434922</c:v>
                </c:pt>
                <c:pt idx="200">
                  <c:v>-0.99567862621735737</c:v>
                </c:pt>
                <c:pt idx="201">
                  <c:v>-0.99353395775076825</c:v>
                </c:pt>
                <c:pt idx="202">
                  <c:v>-0.99139982823808237</c:v>
                </c:pt>
                <c:pt idx="203">
                  <c:v>-0.98927613460822683</c:v>
                </c:pt>
                <c:pt idx="204">
                  <c:v>-0.98716277529482777</c:v>
                </c:pt>
                <c:pt idx="205">
                  <c:v>-0.98505965020706343</c:v>
                </c:pt>
                <c:pt idx="206">
                  <c:v>-0.98296666070121952</c:v>
                </c:pt>
                <c:pt idx="207">
                  <c:v>-0.98088370955292703</c:v>
                </c:pt>
                <c:pt idx="208">
                  <c:v>-0.97881070093006184</c:v>
                </c:pt>
                <c:pt idx="209">
                  <c:v>-0.97674754036628852</c:v>
                </c:pt>
                <c:pt idx="210">
                  <c:v>-0.9746941347352297</c:v>
                </c:pt>
                <c:pt idx="211">
                  <c:v>-0.97265039222524341</c:v>
                </c:pt>
                <c:pt idx="212">
                  <c:v>-0.97061622231479039</c:v>
                </c:pt>
                <c:pt idx="213">
                  <c:v>-0.96859153574837586</c:v>
                </c:pt>
                <c:pt idx="214">
                  <c:v>-0.96657624451305024</c:v>
                </c:pt>
                <c:pt idx="215">
                  <c:v>-0.96457026181545169</c:v>
                </c:pt>
                <c:pt idx="216">
                  <c:v>-0.96257350205937631</c:v>
                </c:pt>
                <c:pt idx="217">
                  <c:v>-0.96058588082386287</c:v>
                </c:pt>
                <c:pt idx="218">
                  <c:v>-0.95860731484177486</c:v>
                </c:pt>
                <c:pt idx="219">
                  <c:v>-0.95663772197887054</c:v>
                </c:pt>
                <c:pt idx="220">
                  <c:v>-0.95467702121334252</c:v>
                </c:pt>
                <c:pt idx="221">
                  <c:v>-0.95272513261582037</c:v>
                </c:pt>
                <c:pt idx="222">
                  <c:v>-0.9507819773298184</c:v>
                </c:pt>
                <c:pt idx="223">
                  <c:v>-0.94884747755261856</c:v>
                </c:pt>
                <c:pt idx="224">
                  <c:v>-0.94692155651658017</c:v>
                </c:pt>
                <c:pt idx="225">
                  <c:v>-0.9450041384708584</c:v>
                </c:pt>
                <c:pt idx="226">
                  <c:v>-0.94309514866352728</c:v>
                </c:pt>
                <c:pt idx="227">
                  <c:v>-0.9411945133240931</c:v>
                </c:pt>
                <c:pt idx="228">
                  <c:v>-0.9393021596463883</c:v>
                </c:pt>
                <c:pt idx="229">
                  <c:v>-0.93741801577183681</c:v>
                </c:pt>
                <c:pt idx="230">
                  <c:v>-0.93554201077308141</c:v>
                </c:pt>
                <c:pt idx="231">
                  <c:v>-0.93367407463796204</c:v>
                </c:pt>
                <c:pt idx="232">
                  <c:v>-0.9318141382538383</c:v>
                </c:pt>
                <c:pt idx="233">
                  <c:v>-0.92996213339224476</c:v>
                </c:pt>
                <c:pt idx="234">
                  <c:v>-0.92811799269387452</c:v>
                </c:pt>
                <c:pt idx="235">
                  <c:v>-0.92628164965387727</c:v>
                </c:pt>
                <c:pt idx="236">
                  <c:v>-0.92445303860746919</c:v>
                </c:pt>
                <c:pt idx="237">
                  <c:v>-0.9226320947158434</c:v>
                </c:pt>
                <c:pt idx="238">
                  <c:v>-0.92081875395237511</c:v>
                </c:pt>
                <c:pt idx="239">
                  <c:v>-0.91901295308911279</c:v>
                </c:pt>
                <c:pt idx="240">
                  <c:v>-0.91721462968354983</c:v>
                </c:pt>
                <c:pt idx="241">
                  <c:v>-0.91542372206566891</c:v>
                </c:pt>
                <c:pt idx="242">
                  <c:v>-0.91364016932525172</c:v>
                </c:pt>
                <c:pt idx="243">
                  <c:v>-0.91186391129944855</c:v>
                </c:pt>
                <c:pt idx="244">
                  <c:v>-0.91009488856060206</c:v>
                </c:pt>
                <c:pt idx="245">
                  <c:v>-0.90833304240431545</c:v>
                </c:pt>
                <c:pt idx="246">
                  <c:v>-0.90657831483776485</c:v>
                </c:pt>
                <c:pt idx="247">
                  <c:v>-0.9048306485682448</c:v>
                </c:pt>
                <c:pt idx="248">
                  <c:v>-0.90308998699194343</c:v>
                </c:pt>
                <c:pt idx="249">
                  <c:v>-0.90135627418294284</c:v>
                </c:pt>
                <c:pt idx="250">
                  <c:v>-0.89962945488243695</c:v>
                </c:pt>
                <c:pt idx="251">
                  <c:v>-0.89790947448816327</c:v>
                </c:pt>
                <c:pt idx="252">
                  <c:v>-0.89619627904404298</c:v>
                </c:pt>
                <c:pt idx="253">
                  <c:v>-0.8944898152300258</c:v>
                </c:pt>
                <c:pt idx="254">
                  <c:v>-0.89279003035213156</c:v>
                </c:pt>
                <c:pt idx="255">
                  <c:v>-0.89109687233268653</c:v>
                </c:pt>
                <c:pt idx="256">
                  <c:v>-0.88941028970075098</c:v>
                </c:pt>
                <c:pt idx="257">
                  <c:v>-0.88773023158272923</c:v>
                </c:pt>
                <c:pt idx="258">
                  <c:v>-0.88605664769316317</c:v>
                </c:pt>
                <c:pt idx="259">
                  <c:v>-0.88438948832570019</c:v>
                </c:pt>
                <c:pt idx="260">
                  <c:v>-0.88272870434423567</c:v>
                </c:pt>
                <c:pt idx="261">
                  <c:v>-0.88107424717422334</c:v>
                </c:pt>
                <c:pt idx="262">
                  <c:v>-0.87942606879415008</c:v>
                </c:pt>
                <c:pt idx="263">
                  <c:v>-0.87778412172717324</c:v>
                </c:pt>
                <c:pt idx="264">
                  <c:v>-0.87614835903291399</c:v>
                </c:pt>
                <c:pt idx="265">
                  <c:v>-0.87451873429940574</c:v>
                </c:pt>
                <c:pt idx="266">
                  <c:v>-0.8728952016351923</c:v>
                </c:pt>
                <c:pt idx="267">
                  <c:v>-0.87127771566157308</c:v>
                </c:pt>
                <c:pt idx="268">
                  <c:v>-0.86966623150499378</c:v>
                </c:pt>
                <c:pt idx="269">
                  <c:v>-0.86806070478957531</c:v>
                </c:pt>
                <c:pt idx="270">
                  <c:v>-0.86646109162978235</c:v>
                </c:pt>
                <c:pt idx="271">
                  <c:v>-0.86486734862322501</c:v>
                </c:pt>
                <c:pt idx="272">
                  <c:v>-0.8632794328435931</c:v>
                </c:pt>
                <c:pt idx="273">
                  <c:v>-0.8616973018337184</c:v>
                </c:pt>
                <c:pt idx="274">
                  <c:v>-0.8601209135987633</c:v>
                </c:pt>
                <c:pt idx="275">
                  <c:v>-0.85855022659953251</c:v>
                </c:pt>
                <c:pt idx="276">
                  <c:v>-0.8569851997459047</c:v>
                </c:pt>
                <c:pt idx="277">
                  <c:v>-0.85542579239038352</c:v>
                </c:pt>
                <c:pt idx="278">
                  <c:v>-0.85387196432176193</c:v>
                </c:pt>
                <c:pt idx="279">
                  <c:v>-0.85232367575890122</c:v>
                </c:pt>
                <c:pt idx="280">
                  <c:v>-0.85078088734461998</c:v>
                </c:pt>
                <c:pt idx="281">
                  <c:v>-0.84924356013969082</c:v>
                </c:pt>
                <c:pt idx="282">
                  <c:v>-0.8477116556169435</c:v>
                </c:pt>
                <c:pt idx="283">
                  <c:v>-0.84618513565547093</c:v>
                </c:pt>
                <c:pt idx="284">
                  <c:v>-0.84466396253493814</c:v>
                </c:pt>
                <c:pt idx="285">
                  <c:v>-0.84314809892998877</c:v>
                </c:pt>
                <c:pt idx="286">
                  <c:v>-0.84163750790475034</c:v>
                </c:pt>
                <c:pt idx="287">
                  <c:v>-0.84013215290743326</c:v>
                </c:pt>
                <c:pt idx="288">
                  <c:v>-0.83863199776502506</c:v>
                </c:pt>
                <c:pt idx="289">
                  <c:v>-0.83713700667807378</c:v>
                </c:pt>
                <c:pt idx="290">
                  <c:v>-0.83564714421556285</c:v>
                </c:pt>
                <c:pt idx="291">
                  <c:v>-0.8341623753098717</c:v>
                </c:pt>
                <c:pt idx="292">
                  <c:v>-0.83268266525182388</c:v>
                </c:pt>
                <c:pt idx="293">
                  <c:v>-0.83120797968581817</c:v>
                </c:pt>
                <c:pt idx="294">
                  <c:v>-0.82973828460504262</c:v>
                </c:pt>
                <c:pt idx="295">
                  <c:v>-0.82827354634676886</c:v>
                </c:pt>
                <c:pt idx="296">
                  <c:v>-0.82681373158772598</c:v>
                </c:pt>
                <c:pt idx="297">
                  <c:v>-0.82535880733955147</c:v>
                </c:pt>
                <c:pt idx="298">
                  <c:v>-0.82390874094431865</c:v>
                </c:pt>
                <c:pt idx="299">
                  <c:v>-0.8224635000701378</c:v>
                </c:pt>
                <c:pt idx="300">
                  <c:v>-0.82102305270683051</c:v>
                </c:pt>
                <c:pt idx="301">
                  <c:v>-0.81958736716167613</c:v>
                </c:pt>
                <c:pt idx="302">
                  <c:v>-0.81815641205522738</c:v>
                </c:pt>
                <c:pt idx="303">
                  <c:v>-0.81673015631719525</c:v>
                </c:pt>
                <c:pt idx="304">
                  <c:v>-0.81530856918240113</c:v>
                </c:pt>
                <c:pt idx="305">
                  <c:v>-0.81389162018679462</c:v>
                </c:pt>
                <c:pt idx="306">
                  <c:v>-0.8124792791635369</c:v>
                </c:pt>
                <c:pt idx="307">
                  <c:v>-0.81107151623914653</c:v>
                </c:pt>
                <c:pt idx="308">
                  <c:v>-0.8096683018297085</c:v>
                </c:pt>
                <c:pt idx="309">
                  <c:v>-0.80826960663714364</c:v>
                </c:pt>
                <c:pt idx="310">
                  <c:v>-0.80687540164553828</c:v>
                </c:pt>
                <c:pt idx="311">
                  <c:v>-0.80548565811753259</c:v>
                </c:pt>
                <c:pt idx="312">
                  <c:v>-0.8041003475907661</c:v>
                </c:pt>
                <c:pt idx="313">
                  <c:v>-0.8027194418743806</c:v>
                </c:pt>
                <c:pt idx="314">
                  <c:v>-0.80134291304557725</c:v>
                </c:pt>
                <c:pt idx="315">
                  <c:v>-0.7999707334462296</c:v>
                </c:pt>
                <c:pt idx="316">
                  <c:v>-0.79860287567954846</c:v>
                </c:pt>
                <c:pt idx="317">
                  <c:v>-0.79723931260680003</c:v>
                </c:pt>
                <c:pt idx="318">
                  <c:v>-0.79588001734407521</c:v>
                </c:pt>
                <c:pt idx="319">
                  <c:v>-0.79452496325910904</c:v>
                </c:pt>
                <c:pt idx="320">
                  <c:v>-0.79317412396815024</c:v>
                </c:pt>
                <c:pt idx="321">
                  <c:v>-0.79182747333287817</c:v>
                </c:pt>
                <c:pt idx="322">
                  <c:v>-0.790484985457369</c:v>
                </c:pt>
                <c:pt idx="323">
                  <c:v>-0.78914663468510671</c:v>
                </c:pt>
                <c:pt idx="324">
                  <c:v>-0.7878123955960421</c:v>
                </c:pt>
                <c:pt idx="325">
                  <c:v>-0.78648224300369507</c:v>
                </c:pt>
                <c:pt idx="326">
                  <c:v>-0.78515615195230204</c:v>
                </c:pt>
                <c:pt idx="327">
                  <c:v>-0.78383409771400681</c:v>
                </c:pt>
                <c:pt idx="328">
                  <c:v>-0.78251605578609362</c:v>
                </c:pt>
                <c:pt idx="329">
                  <c:v>-0.78120200188826228</c:v>
                </c:pt>
                <c:pt idx="330">
                  <c:v>-0.77989191195994478</c:v>
                </c:pt>
                <c:pt idx="331">
                  <c:v>-0.77858576215766129</c:v>
                </c:pt>
                <c:pt idx="332">
                  <c:v>-0.77728352885241658</c:v>
                </c:pt>
                <c:pt idx="333">
                  <c:v>-0.77598518862713584</c:v>
                </c:pt>
                <c:pt idx="334">
                  <c:v>-0.77469071827413705</c:v>
                </c:pt>
                <c:pt idx="335">
                  <c:v>-0.77340009479264249</c:v>
                </c:pt>
                <c:pt idx="336">
                  <c:v>-0.77211329538632634</c:v>
                </c:pt>
                <c:pt idx="337">
                  <c:v>-0.77083029746089893</c:v>
                </c:pt>
                <c:pt idx="338">
                  <c:v>-0.769551078621726</c:v>
                </c:pt>
                <c:pt idx="339">
                  <c:v>-0.76827561667148336</c:v>
                </c:pt>
                <c:pt idx="340">
                  <c:v>-0.76700388960784605</c:v>
                </c:pt>
                <c:pt idx="341">
                  <c:v>-0.76573587562121059</c:v>
                </c:pt>
                <c:pt idx="342">
                  <c:v>-0.76447155309245107</c:v>
                </c:pt>
                <c:pt idx="343">
                  <c:v>-0.76321090059070706</c:v>
                </c:pt>
                <c:pt idx="344">
                  <c:v>-0.76195389687120452</c:v>
                </c:pt>
                <c:pt idx="345">
                  <c:v>-0.76070052087310736</c:v>
                </c:pt>
                <c:pt idx="346">
                  <c:v>-0.75945075171740029</c:v>
                </c:pt>
                <c:pt idx="347">
                  <c:v>-0.75820456870480124</c:v>
                </c:pt>
                <c:pt idx="348">
                  <c:v>-0.75696195131370547</c:v>
                </c:pt>
                <c:pt idx="349">
                  <c:v>-0.75572287919815706</c:v>
                </c:pt>
                <c:pt idx="350">
                  <c:v>-0.75448733218585007</c:v>
                </c:pt>
                <c:pt idx="351">
                  <c:v>-0.75325529027615856</c:v>
                </c:pt>
                <c:pt idx="352">
                  <c:v>-0.75202673363819339</c:v>
                </c:pt>
                <c:pt idx="353">
                  <c:v>-0.75080164260888704</c:v>
                </c:pt>
                <c:pt idx="354">
                  <c:v>-0.74957999769110595</c:v>
                </c:pt>
                <c:pt idx="355">
                  <c:v>-0.74836177955178795</c:v>
                </c:pt>
                <c:pt idx="356">
                  <c:v>-0.7471469690201068</c:v>
                </c:pt>
                <c:pt idx="357">
                  <c:v>-0.74593554708566201</c:v>
                </c:pt>
                <c:pt idx="358">
                  <c:v>-0.74472749489669388</c:v>
                </c:pt>
                <c:pt idx="359">
                  <c:v>-0.7435227937583232</c:v>
                </c:pt>
                <c:pt idx="360">
                  <c:v>-0.74232142513081545</c:v>
                </c:pt>
                <c:pt idx="361">
                  <c:v>-0.74112337062786859</c:v>
                </c:pt>
                <c:pt idx="362">
                  <c:v>-0.7399286120149251</c:v>
                </c:pt>
                <c:pt idx="363">
                  <c:v>-0.7387371312075065</c:v>
                </c:pt>
                <c:pt idx="364">
                  <c:v>-0.73754891026957048</c:v>
                </c:pt>
                <c:pt idx="365">
                  <c:v>-0.73636393141189171</c:v>
                </c:pt>
                <c:pt idx="366">
                  <c:v>-0.7351821769904634</c:v>
                </c:pt>
                <c:pt idx="367">
                  <c:v>-0.73400362950492071</c:v>
                </c:pt>
                <c:pt idx="368">
                  <c:v>-0.73282827159698616</c:v>
                </c:pt>
                <c:pt idx="369">
                  <c:v>-0.73165608604893528</c:v>
                </c:pt>
                <c:pt idx="370">
                  <c:v>-0.73048705578208362</c:v>
                </c:pt>
                <c:pt idx="371">
                  <c:v>-0.72932116385529344</c:v>
                </c:pt>
                <c:pt idx="372">
                  <c:v>-0.72815839346350097</c:v>
                </c:pt>
                <c:pt idx="373">
                  <c:v>-0.7269987279362623</c:v>
                </c:pt>
                <c:pt idx="374">
                  <c:v>-0.72584215073632008</c:v>
                </c:pt>
                <c:pt idx="375">
                  <c:v>-0.72468864545818823</c:v>
                </c:pt>
                <c:pt idx="376">
                  <c:v>-0.72353819582675583</c:v>
                </c:pt>
                <c:pt idx="377">
                  <c:v>-0.72239078569590875</c:v>
                </c:pt>
                <c:pt idx="378">
                  <c:v>-0.72124639904717092</c:v>
                </c:pt>
                <c:pt idx="379">
                  <c:v>-0.72010501998836185</c:v>
                </c:pt>
                <c:pt idx="380">
                  <c:v>-0.71896663275227235</c:v>
                </c:pt>
                <c:pt idx="381">
                  <c:v>-0.7178312216953584</c:v>
                </c:pt>
                <c:pt idx="382">
                  <c:v>-0.71669877129645032</c:v>
                </c:pt>
                <c:pt idx="383">
                  <c:v>-0.71556926615548044</c:v>
                </c:pt>
                <c:pt idx="384">
                  <c:v>-0.71444269099222613</c:v>
                </c:pt>
                <c:pt idx="385">
                  <c:v>-0.71331903064506974</c:v>
                </c:pt>
                <c:pt idx="386">
                  <c:v>-0.71219827006977388</c:v>
                </c:pt>
                <c:pt idx="387">
                  <c:v>-0.71108039433827341</c:v>
                </c:pt>
                <c:pt idx="388">
                  <c:v>-0.70996538863748193</c:v>
                </c:pt>
                <c:pt idx="389">
                  <c:v>-0.70885323826811431</c:v>
                </c:pt>
                <c:pt idx="390">
                  <c:v>-0.70774392864352387</c:v>
                </c:pt>
                <c:pt idx="391">
                  <c:v>-0.70663744528855443</c:v>
                </c:pt>
                <c:pt idx="392">
                  <c:v>-0.70553377383840699</c:v>
                </c:pt>
                <c:pt idx="393">
                  <c:v>-0.7044329000375209</c:v>
                </c:pt>
                <c:pt idx="394">
                  <c:v>-0.70333480973846885</c:v>
                </c:pt>
                <c:pt idx="395">
                  <c:v>-0.70223948890086607</c:v>
                </c:pt>
                <c:pt idx="396">
                  <c:v>-0.70114692359029329</c:v>
                </c:pt>
                <c:pt idx="397">
                  <c:v>-0.70005709997723287</c:v>
                </c:pt>
                <c:pt idx="398">
                  <c:v>-0.69897000433601875</c:v>
                </c:pt>
                <c:pt idx="399">
                  <c:v>-0.69788562304379875</c:v>
                </c:pt>
              </c:numCache>
            </c:numRef>
          </c:xVal>
          <c:yVal>
            <c:numRef>
              <c:f>'Ex10-5 Pois'!$I$7:$I$406</c:f>
              <c:numCache>
                <c:formatCode>General</c:formatCode>
                <c:ptCount val="400"/>
                <c:pt idx="0">
                  <c:v>0.90483741803595941</c:v>
                </c:pt>
                <c:pt idx="1">
                  <c:v>0.86070797642505803</c:v>
                </c:pt>
                <c:pt idx="2">
                  <c:v>0.81873075307798193</c:v>
                </c:pt>
                <c:pt idx="3">
                  <c:v>0.77880078307140488</c:v>
                </c:pt>
                <c:pt idx="4">
                  <c:v>0.74081822068171777</c:v>
                </c:pt>
                <c:pt idx="5">
                  <c:v>0.70468808971871322</c:v>
                </c:pt>
                <c:pt idx="6">
                  <c:v>0.67032004603563911</c:v>
                </c:pt>
                <c:pt idx="7">
                  <c:v>0.63762815162177333</c:v>
                </c:pt>
                <c:pt idx="8">
                  <c:v>0.60653065971263354</c:v>
                </c:pt>
                <c:pt idx="9">
                  <c:v>0.57694981038048665</c:v>
                </c:pt>
                <c:pt idx="10">
                  <c:v>0.54881163609402639</c:v>
                </c:pt>
                <c:pt idx="11">
                  <c:v>0.52204577676101604</c:v>
                </c:pt>
                <c:pt idx="12">
                  <c:v>0.49658530379140947</c:v>
                </c:pt>
                <c:pt idx="13">
                  <c:v>0.47236655274101474</c:v>
                </c:pt>
                <c:pt idx="14">
                  <c:v>0.44932896411722145</c:v>
                </c:pt>
                <c:pt idx="15">
                  <c:v>0.4274149319487266</c:v>
                </c:pt>
                <c:pt idx="16">
                  <c:v>0.40656965974059917</c:v>
                </c:pt>
                <c:pt idx="17">
                  <c:v>0.38674102345450123</c:v>
                </c:pt>
                <c:pt idx="18">
                  <c:v>0.36787944117144239</c:v>
                </c:pt>
                <c:pt idx="19">
                  <c:v>0.34993774911115533</c:v>
                </c:pt>
                <c:pt idx="20">
                  <c:v>0.33287108369807955</c:v>
                </c:pt>
                <c:pt idx="21">
                  <c:v>0.31663676937905327</c:v>
                </c:pt>
                <c:pt idx="22">
                  <c:v>0.30119421191220214</c:v>
                </c:pt>
                <c:pt idx="23">
                  <c:v>0.28650479686019009</c:v>
                </c:pt>
                <c:pt idx="24">
                  <c:v>0.27253179303401259</c:v>
                </c:pt>
                <c:pt idx="25">
                  <c:v>0.25924026064589145</c:v>
                </c:pt>
                <c:pt idx="26">
                  <c:v>0.24659696394160643</c:v>
                </c:pt>
                <c:pt idx="27">
                  <c:v>0.23457028809379765</c:v>
                </c:pt>
                <c:pt idx="28">
                  <c:v>0.22313016014842987</c:v>
                </c:pt>
                <c:pt idx="29">
                  <c:v>0.21224797382674304</c:v>
                </c:pt>
                <c:pt idx="30">
                  <c:v>0.20189651799465544</c:v>
                </c:pt>
                <c:pt idx="31">
                  <c:v>0.19204990862075416</c:v>
                </c:pt>
                <c:pt idx="32">
                  <c:v>0.18268352405273469</c:v>
                </c:pt>
                <c:pt idx="33">
                  <c:v>0.17377394345044514</c:v>
                </c:pt>
                <c:pt idx="34">
                  <c:v>0.16529888822158656</c:v>
                </c:pt>
                <c:pt idx="35">
                  <c:v>0.15723716631362764</c:v>
                </c:pt>
                <c:pt idx="36">
                  <c:v>0.14956861922263509</c:v>
                </c:pt>
                <c:pt idx="37">
                  <c:v>0.14227407158651359</c:v>
                </c:pt>
                <c:pt idx="38">
                  <c:v>0.1353352832366127</c:v>
                </c:pt>
                <c:pt idx="39">
                  <c:v>0.12873490358780418</c:v>
                </c:pt>
                <c:pt idx="40">
                  <c:v>0.12245642825298195</c:v>
                </c:pt>
                <c:pt idx="41">
                  <c:v>0.11648415777349691</c:v>
                </c:pt>
                <c:pt idx="42">
                  <c:v>0.11080315836233391</c:v>
                </c:pt>
                <c:pt idx="43">
                  <c:v>0.10539922456186433</c:v>
                </c:pt>
                <c:pt idx="44">
                  <c:v>0.10025884372280375</c:v>
                </c:pt>
                <c:pt idx="45">
                  <c:v>9.5369162215549572E-2</c:v>
                </c:pt>
                <c:pt idx="46">
                  <c:v>9.071795328941247E-2</c:v>
                </c:pt>
                <c:pt idx="47">
                  <c:v>8.6293586499370536E-2</c:v>
                </c:pt>
                <c:pt idx="48">
                  <c:v>8.2084998623898828E-2</c:v>
                </c:pt>
                <c:pt idx="49">
                  <c:v>7.8081666001153169E-2</c:v>
                </c:pt>
                <c:pt idx="50">
                  <c:v>7.4273578214333877E-2</c:v>
                </c:pt>
                <c:pt idx="51">
                  <c:v>7.0651213060429596E-2</c:v>
                </c:pt>
                <c:pt idx="52">
                  <c:v>6.7205512739749784E-2</c:v>
                </c:pt>
                <c:pt idx="53">
                  <c:v>6.3927861206707542E-2</c:v>
                </c:pt>
                <c:pt idx="54">
                  <c:v>6.0810062625217924E-2</c:v>
                </c:pt>
                <c:pt idx="55">
                  <c:v>5.7844320874838435E-2</c:v>
                </c:pt>
                <c:pt idx="56">
                  <c:v>5.5023220056407182E-2</c:v>
                </c:pt>
                <c:pt idx="57">
                  <c:v>5.2339705948432451E-2</c:v>
                </c:pt>
                <c:pt idx="58">
                  <c:v>4.9787068367863944E-2</c:v>
                </c:pt>
                <c:pt idx="59">
                  <c:v>4.735892439114095E-2</c:v>
                </c:pt>
                <c:pt idx="60">
                  <c:v>4.5049202393557801E-2</c:v>
                </c:pt>
                <c:pt idx="61">
                  <c:v>4.2852126867040187E-2</c:v>
                </c:pt>
                <c:pt idx="62">
                  <c:v>4.0762203978366211E-2</c:v>
                </c:pt>
                <c:pt idx="63">
                  <c:v>3.8774207831721995E-2</c:v>
                </c:pt>
                <c:pt idx="64">
                  <c:v>3.6883167401239966E-2</c:v>
                </c:pt>
                <c:pt idx="65">
                  <c:v>3.5084354100845039E-2</c:v>
                </c:pt>
                <c:pt idx="66">
                  <c:v>3.3373269960326052E-2</c:v>
                </c:pt>
                <c:pt idx="67">
                  <c:v>3.1745636378067939E-2</c:v>
                </c:pt>
                <c:pt idx="68">
                  <c:v>3.0197383422318473E-2</c:v>
                </c:pt>
                <c:pt idx="69">
                  <c:v>2.8724639654239461E-2</c:v>
                </c:pt>
                <c:pt idx="70">
                  <c:v>2.7323722447292594E-2</c:v>
                </c:pt>
                <c:pt idx="71">
                  <c:v>2.5991128778755368E-2</c:v>
                </c:pt>
                <c:pt idx="72">
                  <c:v>2.4723526470339399E-2</c:v>
                </c:pt>
                <c:pt idx="73">
                  <c:v>2.3517745856009107E-2</c:v>
                </c:pt>
                <c:pt idx="74">
                  <c:v>2.2370771856165601E-2</c:v>
                </c:pt>
                <c:pt idx="75">
                  <c:v>2.1279736438377168E-2</c:v>
                </c:pt>
                <c:pt idx="76">
                  <c:v>2.0241911445804398E-2</c:v>
                </c:pt>
                <c:pt idx="77">
                  <c:v>1.925470177538692E-2</c:v>
                </c:pt>
                <c:pt idx="78">
                  <c:v>1.8315638888734179E-2</c:v>
                </c:pt>
                <c:pt idx="79">
                  <c:v>1.7422374639493515E-2</c:v>
                </c:pt>
                <c:pt idx="80">
                  <c:v>1.6572675401761237E-2</c:v>
                </c:pt>
                <c:pt idx="81">
                  <c:v>1.5764416484854472E-2</c:v>
                </c:pt>
                <c:pt idx="82">
                  <c:v>1.4995576820477691E-2</c:v>
                </c:pt>
                <c:pt idx="83">
                  <c:v>1.4264233908999268E-2</c:v>
                </c:pt>
                <c:pt idx="84">
                  <c:v>1.3568559012200934E-2</c:v>
                </c:pt>
                <c:pt idx="85">
                  <c:v>1.2906812580479873E-2</c:v>
                </c:pt>
                <c:pt idx="86">
                  <c:v>1.2277339903068448E-2</c:v>
                </c:pt>
                <c:pt idx="87">
                  <c:v>1.1678566970395442E-2</c:v>
                </c:pt>
                <c:pt idx="88">
                  <c:v>1.1108996538242306E-2</c:v>
                </c:pt>
                <c:pt idx="89">
                  <c:v>1.0567204383852655E-2</c:v>
                </c:pt>
                <c:pt idx="90">
                  <c:v>1.0051835744633586E-2</c:v>
                </c:pt>
                <c:pt idx="91">
                  <c:v>9.5616019305434959E-3</c:v>
                </c:pt>
                <c:pt idx="92">
                  <c:v>9.0952771016958155E-3</c:v>
                </c:pt>
                <c:pt idx="93">
                  <c:v>8.651695203120641E-3</c:v>
                </c:pt>
                <c:pt idx="94">
                  <c:v>8.2297470490200371E-3</c:v>
                </c:pt>
                <c:pt idx="95">
                  <c:v>7.8283775492257665E-3</c:v>
                </c:pt>
                <c:pt idx="96">
                  <c:v>7.4465830709243381E-3</c:v>
                </c:pt>
                <c:pt idx="97">
                  <c:v>7.0834089290521124E-3</c:v>
                </c:pt>
                <c:pt idx="98">
                  <c:v>6.7379469990854731E-3</c:v>
                </c:pt>
                <c:pt idx="99">
                  <c:v>6.409333446256377E-3</c:v>
                </c:pt>
                <c:pt idx="100">
                  <c:v>6.0967465655156379E-3</c:v>
                </c:pt>
                <c:pt idx="101">
                  <c:v>5.7994047268421466E-3</c:v>
                </c:pt>
                <c:pt idx="102">
                  <c:v>5.5165644207607663E-3</c:v>
                </c:pt>
                <c:pt idx="103">
                  <c:v>5.2475183991813846E-3</c:v>
                </c:pt>
                <c:pt idx="104">
                  <c:v>4.991593906910217E-3</c:v>
                </c:pt>
                <c:pt idx="105">
                  <c:v>4.7481509994114776E-3</c:v>
                </c:pt>
                <c:pt idx="106">
                  <c:v>4.5165809426126625E-3</c:v>
                </c:pt>
                <c:pt idx="107">
                  <c:v>4.2963046907523363E-3</c:v>
                </c:pt>
                <c:pt idx="108">
                  <c:v>4.0867714384640666E-3</c:v>
                </c:pt>
                <c:pt idx="109">
                  <c:v>3.8874572434761338E-3</c:v>
                </c:pt>
                <c:pt idx="110">
                  <c:v>3.697863716482929E-3</c:v>
                </c:pt>
                <c:pt idx="111">
                  <c:v>3.5175167749121284E-3</c:v>
                </c:pt>
                <c:pt idx="112">
                  <c:v>3.345965457471269E-3</c:v>
                </c:pt>
                <c:pt idx="113">
                  <c:v>3.1827807965096643E-3</c:v>
                </c:pt>
                <c:pt idx="114">
                  <c:v>3.0275547453758153E-3</c:v>
                </c:pt>
                <c:pt idx="115">
                  <c:v>2.879899158088243E-3</c:v>
                </c:pt>
                <c:pt idx="116">
                  <c:v>2.7394448187683731E-3</c:v>
                </c:pt>
                <c:pt idx="117">
                  <c:v>2.6058405184085005E-3</c:v>
                </c:pt>
                <c:pt idx="118">
                  <c:v>2.4787521766663563E-3</c:v>
                </c:pt>
                <c:pt idx="119">
                  <c:v>2.3578620064902346E-3</c:v>
                </c:pt>
                <c:pt idx="120">
                  <c:v>2.2428677194858051E-3</c:v>
                </c:pt>
                <c:pt idx="121">
                  <c:v>2.1334817700377098E-3</c:v>
                </c:pt>
                <c:pt idx="122">
                  <c:v>2.0294306362957358E-3</c:v>
                </c:pt>
                <c:pt idx="123">
                  <c:v>1.9304541362277093E-3</c:v>
                </c:pt>
                <c:pt idx="124">
                  <c:v>1.8363047770289089E-3</c:v>
                </c:pt>
                <c:pt idx="125">
                  <c:v>1.7467471362611197E-3</c:v>
                </c:pt>
                <c:pt idx="126">
                  <c:v>1.6615572731739324E-3</c:v>
                </c:pt>
                <c:pt idx="127">
                  <c:v>1.5805221687362186E-3</c:v>
                </c:pt>
                <c:pt idx="128">
                  <c:v>1.5034391929775724E-3</c:v>
                </c:pt>
                <c:pt idx="129">
                  <c:v>1.4301155983078731E-3</c:v>
                </c:pt>
                <c:pt idx="130">
                  <c:v>1.3603680375478928E-3</c:v>
                </c:pt>
                <c:pt idx="131">
                  <c:v>1.2940221054658467E-3</c:v>
                </c:pt>
                <c:pt idx="132">
                  <c:v>1.2309119026734799E-3</c:v>
                </c:pt>
                <c:pt idx="133">
                  <c:v>1.1708796207911723E-3</c:v>
                </c:pt>
                <c:pt idx="134">
                  <c:v>1.1137751478448013E-3</c:v>
                </c:pt>
                <c:pt idx="135">
                  <c:v>1.0594556929076101E-3</c:v>
                </c:pt>
                <c:pt idx="136">
                  <c:v>1.0077854290485113E-3</c:v>
                </c:pt>
                <c:pt idx="137">
                  <c:v>9.5863515369402073E-4</c:v>
                </c:pt>
                <c:pt idx="138">
                  <c:v>9.1188196555451462E-4</c:v>
                </c:pt>
                <c:pt idx="139">
                  <c:v>8.6740895730700403E-4</c:v>
                </c:pt>
                <c:pt idx="140">
                  <c:v>8.2510492326590525E-4</c:v>
                </c:pt>
                <c:pt idx="141">
                  <c:v>7.8486408131093306E-4</c:v>
                </c:pt>
                <c:pt idx="142">
                  <c:v>7.4658580837667985E-4</c:v>
                </c:pt>
                <c:pt idx="143">
                  <c:v>7.1017438884255033E-4</c:v>
                </c:pt>
                <c:pt idx="144">
                  <c:v>6.7553877519384493E-4</c:v>
                </c:pt>
                <c:pt idx="145">
                  <c:v>6.4259236035555788E-4</c:v>
                </c:pt>
                <c:pt idx="146">
                  <c:v>6.112527611295723E-4</c:v>
                </c:pt>
                <c:pt idx="147">
                  <c:v>5.8144161219375612E-4</c:v>
                </c:pt>
                <c:pt idx="148">
                  <c:v>5.5308437014783308E-4</c:v>
                </c:pt>
                <c:pt idx="149">
                  <c:v>5.2611012711606278E-4</c:v>
                </c:pt>
                <c:pt idx="150">
                  <c:v>5.0045143344061127E-4</c:v>
                </c:pt>
                <c:pt idx="151">
                  <c:v>4.7604412902226977E-4</c:v>
                </c:pt>
                <c:pt idx="152">
                  <c:v>4.5282718288679657E-4</c:v>
                </c:pt>
                <c:pt idx="153">
                  <c:v>4.3074254057568715E-4</c:v>
                </c:pt>
                <c:pt idx="154">
                  <c:v>4.0973497897978713E-4</c:v>
                </c:pt>
                <c:pt idx="155">
                  <c:v>3.8975196825275448E-4</c:v>
                </c:pt>
                <c:pt idx="156">
                  <c:v>3.7074354045908757E-4</c:v>
                </c:pt>
                <c:pt idx="157">
                  <c:v>3.5266216462825575E-4</c:v>
                </c:pt>
                <c:pt idx="158">
                  <c:v>3.3546262790251185E-4</c:v>
                </c:pt>
                <c:pt idx="159">
                  <c:v>3.1910192248120386E-4</c:v>
                </c:pt>
                <c:pt idx="160">
                  <c:v>3.0353913807886732E-4</c:v>
                </c:pt>
                <c:pt idx="161">
                  <c:v>2.8873535962820301E-4</c:v>
                </c:pt>
                <c:pt idx="162">
                  <c:v>2.7465356997214156E-4</c:v>
                </c:pt>
                <c:pt idx="163">
                  <c:v>2.6125855730166797E-4</c:v>
                </c:pt>
                <c:pt idx="164">
                  <c:v>2.4851682710795185E-4</c:v>
                </c:pt>
                <c:pt idx="165">
                  <c:v>2.3639651842864115E-4</c:v>
                </c:pt>
                <c:pt idx="166">
                  <c:v>2.2486732417884779E-4</c:v>
                </c:pt>
                <c:pt idx="167">
                  <c:v>2.1390041536766073E-4</c:v>
                </c:pt>
                <c:pt idx="168">
                  <c:v>2.0346836901064455E-4</c:v>
                </c:pt>
                <c:pt idx="169">
                  <c:v>1.9354509955809418E-4</c:v>
                </c:pt>
                <c:pt idx="170">
                  <c:v>1.8410579366757919E-4</c:v>
                </c:pt>
                <c:pt idx="171">
                  <c:v>1.7512684815765905E-4</c:v>
                </c:pt>
                <c:pt idx="172">
                  <c:v>1.6658581098763384E-4</c:v>
                </c:pt>
                <c:pt idx="173">
                  <c:v>1.5846132511575126E-4</c:v>
                </c:pt>
                <c:pt idx="174">
                  <c:v>1.5073307509547677E-4</c:v>
                </c:pt>
                <c:pt idx="175">
                  <c:v>1.4338173627629291E-4</c:v>
                </c:pt>
                <c:pt idx="176">
                  <c:v>1.363889264820114E-4</c:v>
                </c:pt>
                <c:pt idx="177">
                  <c:v>1.2973716004575426E-4</c:v>
                </c:pt>
                <c:pt idx="178">
                  <c:v>1.2340980408667956E-4</c:v>
                </c:pt>
                <c:pt idx="179">
                  <c:v>1.1739103691911796E-4</c:v>
                </c:pt>
                <c:pt idx="180">
                  <c:v>1.1166580849011497E-4</c:v>
                </c:pt>
                <c:pt idx="181">
                  <c:v>1.0621980274645894E-4</c:v>
                </c:pt>
                <c:pt idx="182">
                  <c:v>1.0103940183709361E-4</c:v>
                </c:pt>
                <c:pt idx="183">
                  <c:v>9.6111652061394871E-5</c:v>
                </c:pt>
                <c:pt idx="184">
                  <c:v>9.1424231478173432E-5</c:v>
                </c:pt>
                <c:pt idx="185">
                  <c:v>8.6965419094402918E-5</c:v>
                </c:pt>
                <c:pt idx="186">
                  <c:v>8.2724065556632093E-5</c:v>
                </c:pt>
                <c:pt idx="187">
                  <c:v>7.8689565271794696E-5</c:v>
                </c:pt>
                <c:pt idx="188">
                  <c:v>7.4851829887700463E-5</c:v>
                </c:pt>
                <c:pt idx="189">
                  <c:v>7.1201263066902597E-5</c:v>
                </c:pt>
                <c:pt idx="190">
                  <c:v>6.7728736490853776E-5</c:v>
                </c:pt>
                <c:pt idx="191">
                  <c:v>6.4425567034355417E-5</c:v>
                </c:pt>
                <c:pt idx="192">
                  <c:v>6.1283495053221916E-5</c:v>
                </c:pt>
                <c:pt idx="193">
                  <c:v>5.8294663730868811E-5</c:v>
                </c:pt>
                <c:pt idx="194">
                  <c:v>5.5451599432176843E-5</c:v>
                </c:pt>
                <c:pt idx="195">
                  <c:v>5.274719301551394E-5</c:v>
                </c:pt>
                <c:pt idx="196">
                  <c:v>5.0174682056175195E-5</c:v>
                </c:pt>
                <c:pt idx="197">
                  <c:v>4.7727633936801882E-5</c:v>
                </c:pt>
                <c:pt idx="198">
                  <c:v>4.5399929762484935E-5</c:v>
                </c:pt>
                <c:pt idx="199">
                  <c:v>4.3185749060341275E-5</c:v>
                </c:pt>
                <c:pt idx="200">
                  <c:v>4.1079555225300575E-5</c:v>
                </c:pt>
                <c:pt idx="201">
                  <c:v>3.9076081675708009E-5</c:v>
                </c:pt>
                <c:pt idx="202">
                  <c:v>3.7170318684126734E-5</c:v>
                </c:pt>
                <c:pt idx="203">
                  <c:v>3.535750085040992E-5</c:v>
                </c:pt>
                <c:pt idx="204">
                  <c:v>3.363309518571909E-5</c:v>
                </c:pt>
                <c:pt idx="205">
                  <c:v>3.1992789777689226E-5</c:v>
                </c:pt>
                <c:pt idx="206">
                  <c:v>3.0432483008403679E-5</c:v>
                </c:pt>
                <c:pt idx="207">
                  <c:v>2.8948273298211517E-5</c:v>
                </c:pt>
                <c:pt idx="208">
                  <c:v>2.7536449349747107E-5</c:v>
                </c:pt>
                <c:pt idx="209">
                  <c:v>2.6193480867753123E-5</c:v>
                </c:pt>
                <c:pt idx="210">
                  <c:v>2.4916009731503116E-5</c:v>
                </c:pt>
                <c:pt idx="211">
                  <c:v>2.3700841597752009E-5</c:v>
                </c:pt>
                <c:pt idx="212">
                  <c:v>2.254493791321217E-5</c:v>
                </c:pt>
                <c:pt idx="213">
                  <c:v>2.1445408316589201E-5</c:v>
                </c:pt>
                <c:pt idx="214">
                  <c:v>2.0399503411171885E-5</c:v>
                </c:pt>
                <c:pt idx="215">
                  <c:v>1.9404607889909511E-5</c:v>
                </c:pt>
                <c:pt idx="216">
                  <c:v>1.8458233995780592E-5</c:v>
                </c:pt>
                <c:pt idx="217">
                  <c:v>1.7558015301105876E-5</c:v>
                </c:pt>
                <c:pt idx="218">
                  <c:v>1.6701700790245659E-5</c:v>
                </c:pt>
                <c:pt idx="219">
                  <c:v>1.5887149230888459E-5</c:v>
                </c:pt>
                <c:pt idx="220">
                  <c:v>1.5112323819855006E-5</c:v>
                </c:pt>
                <c:pt idx="221">
                  <c:v>1.4375287090029125E-5</c:v>
                </c:pt>
                <c:pt idx="222">
                  <c:v>1.3674196065680914E-5</c:v>
                </c:pt>
                <c:pt idx="223">
                  <c:v>1.3007297654067668E-5</c:v>
                </c:pt>
                <c:pt idx="224">
                  <c:v>1.2372924261788243E-5</c:v>
                </c:pt>
                <c:pt idx="225">
                  <c:v>1.1769489624931786E-5</c:v>
                </c:pt>
                <c:pt idx="226">
                  <c:v>1.119548484259096E-5</c:v>
                </c:pt>
                <c:pt idx="227">
                  <c:v>1.06494746038242E-5</c:v>
                </c:pt>
                <c:pt idx="228">
                  <c:v>1.0130093598630692E-5</c:v>
                </c:pt>
                <c:pt idx="229">
                  <c:v>9.6360431039638175E-6</c:v>
                </c:pt>
                <c:pt idx="230">
                  <c:v>9.1660877362476341E-6</c:v>
                </c:pt>
                <c:pt idx="231">
                  <c:v>8.7190523622738685E-6</c:v>
                </c:pt>
                <c:pt idx="232">
                  <c:v>8.2938191607573857E-6</c:v>
                </c:pt>
                <c:pt idx="233">
                  <c:v>7.8893248272002229E-6</c:v>
                </c:pt>
                <c:pt idx="234">
                  <c:v>7.5045579150768716E-6</c:v>
                </c:pt>
                <c:pt idx="235">
                  <c:v>7.1385563066908708E-6</c:v>
                </c:pt>
                <c:pt idx="236">
                  <c:v>6.7904048073795068E-6</c:v>
                </c:pt>
                <c:pt idx="237">
                  <c:v>6.4592328570504738E-6</c:v>
                </c:pt>
                <c:pt idx="238">
                  <c:v>6.1442123533282098E-6</c:v>
                </c:pt>
                <c:pt idx="239">
                  <c:v>5.8445555808665563E-6</c:v>
                </c:pt>
                <c:pt idx="240">
                  <c:v>5.5595132416501367E-6</c:v>
                </c:pt>
                <c:pt idx="241">
                  <c:v>5.288372581358945E-6</c:v>
                </c:pt>
                <c:pt idx="242">
                  <c:v>5.0304556071114661E-6</c:v>
                </c:pt>
                <c:pt idx="243">
                  <c:v>4.7851173921290257E-6</c:v>
                </c:pt>
                <c:pt idx="244">
                  <c:v>4.5517444630832151E-6</c:v>
                </c:pt>
                <c:pt idx="245">
                  <c:v>4.3297532660929942E-6</c:v>
                </c:pt>
                <c:pt idx="246">
                  <c:v>4.1185887075357082E-6</c:v>
                </c:pt>
                <c:pt idx="247">
                  <c:v>3.9177227660243348E-6</c:v>
                </c:pt>
                <c:pt idx="248">
                  <c:v>3.7266531720786841E-6</c:v>
                </c:pt>
                <c:pt idx="249">
                  <c:v>3.5449021521901393E-6</c:v>
                </c:pt>
                <c:pt idx="250">
                  <c:v>3.3720152341391904E-6</c:v>
                </c:pt>
                <c:pt idx="251">
                  <c:v>3.2075601105778488E-6</c:v>
                </c:pt>
                <c:pt idx="252">
                  <c:v>3.051125558036417E-6</c:v>
                </c:pt>
                <c:pt idx="253">
                  <c:v>2.9023204086504142E-6</c:v>
                </c:pt>
                <c:pt idx="254">
                  <c:v>2.7607725720371889E-6</c:v>
                </c:pt>
                <c:pt idx="255">
                  <c:v>2.6261281048763081E-6</c:v>
                </c:pt>
                <c:pt idx="256">
                  <c:v>2.4980503258666307E-6</c:v>
                </c:pt>
                <c:pt idx="257">
                  <c:v>2.3762189738479345E-6</c:v>
                </c:pt>
                <c:pt idx="258">
                  <c:v>2.2603294069810585E-6</c:v>
                </c:pt>
                <c:pt idx="259">
                  <c:v>2.1500918409846271E-6</c:v>
                </c:pt>
                <c:pt idx="260">
                  <c:v>2.0452306245234787E-6</c:v>
                </c:pt>
                <c:pt idx="261">
                  <c:v>1.945483549936717E-6</c:v>
                </c:pt>
                <c:pt idx="262">
                  <c:v>1.8506011975819016E-6</c:v>
                </c:pt>
                <c:pt idx="263">
                  <c:v>1.7603463121561755E-6</c:v>
                </c:pt>
                <c:pt idx="264">
                  <c:v>1.674493209434269E-6</c:v>
                </c:pt>
                <c:pt idx="265">
                  <c:v>1.5928272119405178E-6</c:v>
                </c:pt>
                <c:pt idx="266">
                  <c:v>1.5151441121432409E-6</c:v>
                </c:pt>
                <c:pt idx="267">
                  <c:v>1.4412496618296644E-6</c:v>
                </c:pt>
                <c:pt idx="268">
                  <c:v>1.370959086384077E-6</c:v>
                </c:pt>
                <c:pt idx="269">
                  <c:v>1.304096622755161E-6</c:v>
                </c:pt>
                <c:pt idx="270">
                  <c:v>1.2404950799567134E-6</c:v>
                </c:pt>
                <c:pt idx="271">
                  <c:v>1.1799954210031888E-6</c:v>
                </c:pt>
                <c:pt idx="272">
                  <c:v>1.1224463652343361E-6</c:v>
                </c:pt>
                <c:pt idx="273">
                  <c:v>1.0677040100347731E-6</c:v>
                </c:pt>
                <c:pt idx="274">
                  <c:v>1.0156314710024903E-6</c:v>
                </c:pt>
                <c:pt idx="275">
                  <c:v>9.6609853966650656E-7</c:v>
                </c:pt>
                <c:pt idx="276">
                  <c:v>9.1898135789795385E-7</c:v>
                </c:pt>
                <c:pt idx="277">
                  <c:v>8.7416210820015781E-7</c:v>
                </c:pt>
                <c:pt idx="278">
                  <c:v>8.3152871910356491E-7</c:v>
                </c:pt>
                <c:pt idx="279">
                  <c:v>7.9097458492870646E-7</c:v>
                </c:pt>
                <c:pt idx="280">
                  <c:v>7.5239829921642799E-7</c:v>
                </c:pt>
                <c:pt idx="281">
                  <c:v>7.157034011589571E-7</c:v>
                </c:pt>
                <c:pt idx="282">
                  <c:v>6.8079813439763423E-7</c:v>
                </c:pt>
                <c:pt idx="283">
                  <c:v>6.4759521758421976E-7</c:v>
                </c:pt>
                <c:pt idx="284">
                  <c:v>6.1601162613205047E-7</c:v>
                </c:pt>
                <c:pt idx="285">
                  <c:v>5.8596838461134207E-7</c:v>
                </c:pt>
                <c:pt idx="286">
                  <c:v>5.5739036926945765E-7</c:v>
                </c:pt>
                <c:pt idx="287">
                  <c:v>5.3020612018242717E-7</c:v>
                </c:pt>
                <c:pt idx="288">
                  <c:v>5.0434766256788538E-7</c:v>
                </c:pt>
                <c:pt idx="289">
                  <c:v>4.7975033681272959E-7</c:v>
                </c:pt>
                <c:pt idx="290">
                  <c:v>4.5635263679039695E-7</c:v>
                </c:pt>
                <c:pt idx="291">
                  <c:v>4.3409605606351777E-7</c:v>
                </c:pt>
                <c:pt idx="292">
                  <c:v>4.1292494158732497E-7</c:v>
                </c:pt>
                <c:pt idx="293">
                  <c:v>3.927863545481053E-7</c:v>
                </c:pt>
                <c:pt idx="294">
                  <c:v>3.7362993798852538E-7</c:v>
                </c:pt>
                <c:pt idx="295">
                  <c:v>3.5540779088906029E-7</c:v>
                </c:pt>
                <c:pt idx="296">
                  <c:v>3.3807434839047669E-7</c:v>
                </c:pt>
                <c:pt idx="297">
                  <c:v>3.215862678579274E-7</c:v>
                </c:pt>
                <c:pt idx="298">
                  <c:v>3.0590232050182414E-7</c:v>
                </c:pt>
                <c:pt idx="299">
                  <c:v>2.90983288284384E-7</c:v>
                </c:pt>
                <c:pt idx="300">
                  <c:v>2.7679186585408171E-7</c:v>
                </c:pt>
                <c:pt idx="301">
                  <c:v>2.6329256726285822E-7</c:v>
                </c:pt>
                <c:pt idx="302">
                  <c:v>2.5045163723276442E-7</c:v>
                </c:pt>
                <c:pt idx="303">
                  <c:v>2.382369667501801E-7</c:v>
                </c:pt>
                <c:pt idx="304">
                  <c:v>2.2661801277657221E-7</c:v>
                </c:pt>
                <c:pt idx="305">
                  <c:v>2.1556572187495256E-7</c:v>
                </c:pt>
                <c:pt idx="306">
                  <c:v>2.050524575611945E-7</c:v>
                </c:pt>
                <c:pt idx="307">
                  <c:v>1.950519311983892E-7</c:v>
                </c:pt>
                <c:pt idx="308">
                  <c:v>1.8553913626159749E-7</c:v>
                </c:pt>
                <c:pt idx="309">
                  <c:v>1.7649028580847819E-7</c:v>
                </c:pt>
                <c:pt idx="310">
                  <c:v>1.6788275299956452E-7</c:v>
                </c:pt>
                <c:pt idx="311">
                  <c:v>1.5969501451937146E-7</c:v>
                </c:pt>
                <c:pt idx="312">
                  <c:v>1.5190659675689477E-7</c:v>
                </c:pt>
                <c:pt idx="313">
                  <c:v>1.4449802461092318E-7</c:v>
                </c:pt>
                <c:pt idx="314">
                  <c:v>1.3745077279213912E-7</c:v>
                </c:pt>
                <c:pt idx="315">
                  <c:v>1.3074721950024572E-7</c:v>
                </c:pt>
                <c:pt idx="316">
                  <c:v>1.2437060236028785E-7</c:v>
                </c:pt>
                <c:pt idx="317">
                  <c:v>1.1830497650798283E-7</c:v>
                </c:pt>
                <c:pt idx="318">
                  <c:v>1.1253517471926011E-7</c:v>
                </c:pt>
                <c:pt idx="319">
                  <c:v>1.0704676948428846E-7</c:v>
                </c:pt>
                <c:pt idx="320">
                  <c:v>1.0182603693119877E-7</c:v>
                </c:pt>
                <c:pt idx="321">
                  <c:v>9.6859922509253628E-8</c:v>
                </c:pt>
                <c:pt idx="322">
                  <c:v>9.2136008345660687E-8</c:v>
                </c:pt>
                <c:pt idx="323">
                  <c:v>8.764248219443636E-8</c:v>
                </c:pt>
                <c:pt idx="324">
                  <c:v>8.3368107899628307E-8</c:v>
                </c:pt>
                <c:pt idx="325">
                  <c:v>7.9302197299076247E-8</c:v>
                </c:pt>
                <c:pt idx="326">
                  <c:v>7.5434583498441788E-8</c:v>
                </c:pt>
                <c:pt idx="327">
                  <c:v>7.1755595448674038E-8</c:v>
                </c:pt>
                <c:pt idx="328">
                  <c:v>6.8256033763349189E-8</c:v>
                </c:pt>
                <c:pt idx="329">
                  <c:v>6.4927147715411902E-8</c:v>
                </c:pt>
                <c:pt idx="330">
                  <c:v>6.1760613355803845E-8</c:v>
                </c:pt>
                <c:pt idx="331">
                  <c:v>5.8748512699251528E-8</c:v>
                </c:pt>
                <c:pt idx="332">
                  <c:v>5.5883313925182677E-8</c:v>
                </c:pt>
                <c:pt idx="333">
                  <c:v>5.3157852544243462E-8</c:v>
                </c:pt>
                <c:pt idx="334">
                  <c:v>5.0565313483355024E-8</c:v>
                </c:pt>
                <c:pt idx="335">
                  <c:v>4.8099214044470813E-8</c:v>
                </c:pt>
                <c:pt idx="336">
                  <c:v>4.5753387694458604E-8</c:v>
                </c:pt>
                <c:pt idx="337">
                  <c:v>4.3521968645557413E-8</c:v>
                </c:pt>
                <c:pt idx="338">
                  <c:v>4.1399377187851371E-8</c:v>
                </c:pt>
                <c:pt idx="339">
                  <c:v>3.9380305737087542E-8</c:v>
                </c:pt>
                <c:pt idx="340">
                  <c:v>3.7459705562952054E-8</c:v>
                </c:pt>
                <c:pt idx="341">
                  <c:v>3.5632774164613177E-8</c:v>
                </c:pt>
                <c:pt idx="342">
                  <c:v>3.389494326196876E-8</c:v>
                </c:pt>
                <c:pt idx="343">
                  <c:v>3.2241867372567335E-8</c:v>
                </c:pt>
                <c:pt idx="344">
                  <c:v>3.066941294563555E-8</c:v>
                </c:pt>
                <c:pt idx="345">
                  <c:v>2.9173648026051839E-8</c:v>
                </c:pt>
                <c:pt idx="346">
                  <c:v>2.7750832422407563E-8</c:v>
                </c:pt>
                <c:pt idx="347">
                  <c:v>2.6397408354582764E-8</c:v>
                </c:pt>
                <c:pt idx="348">
                  <c:v>2.510999155743973E-8</c:v>
                </c:pt>
                <c:pt idx="349">
                  <c:v>2.3885362818401673E-8</c:v>
                </c:pt>
                <c:pt idx="350">
                  <c:v>2.2720459927738635E-8</c:v>
                </c:pt>
                <c:pt idx="351">
                  <c:v>2.1612370021454727E-8</c:v>
                </c:pt>
                <c:pt idx="352">
                  <c:v>2.0558322297604849E-8</c:v>
                </c:pt>
                <c:pt idx="353">
                  <c:v>1.9555681087850843E-8</c:v>
                </c:pt>
                <c:pt idx="354">
                  <c:v>1.8601939266915775E-8</c:v>
                </c:pt>
                <c:pt idx="355">
                  <c:v>1.7694711983465389E-8</c:v>
                </c:pt>
                <c:pt idx="356">
                  <c:v>1.6831730696737418E-8</c:v>
                </c:pt>
                <c:pt idx="357">
                  <c:v>1.6010837504008808E-8</c:v>
                </c:pt>
                <c:pt idx="358">
                  <c:v>1.5229979744712411E-8</c:v>
                </c:pt>
                <c:pt idx="359">
                  <c:v>1.4487204867720617E-8</c:v>
                </c:pt>
                <c:pt idx="360">
                  <c:v>1.3780655548945621E-8</c:v>
                </c:pt>
                <c:pt idx="361">
                  <c:v>1.310856504706615E-8</c:v>
                </c:pt>
                <c:pt idx="362">
                  <c:v>1.2469252785750812E-8</c:v>
                </c:pt>
                <c:pt idx="363">
                  <c:v>1.1861120151343914E-8</c:v>
                </c:pt>
                <c:pt idx="364">
                  <c:v>1.1282646495496604E-8</c:v>
                </c:pt>
                <c:pt idx="365">
                  <c:v>1.0732385332755997E-8</c:v>
                </c:pt>
                <c:pt idx="366">
                  <c:v>1.0208960723597419E-8</c:v>
                </c:pt>
                <c:pt idx="367">
                  <c:v>9.7110638338582351E-9</c:v>
                </c:pt>
                <c:pt idx="368">
                  <c:v>9.2374496619705298E-9</c:v>
                </c:pt>
                <c:pt idx="369">
                  <c:v>8.786933925810692E-9</c:v>
                </c:pt>
                <c:pt idx="370">
                  <c:v>8.3583901013744298E-9</c:v>
                </c:pt>
                <c:pt idx="371">
                  <c:v>7.9507466058830556E-9</c:v>
                </c:pt>
                <c:pt idx="372">
                  <c:v>7.5629841182651401E-9</c:v>
                </c:pt>
                <c:pt idx="373">
                  <c:v>7.1941330303255116E-9</c:v>
                </c:pt>
                <c:pt idx="374">
                  <c:v>6.8432710222178661E-9</c:v>
                </c:pt>
                <c:pt idx="375">
                  <c:v>6.5095207561669635E-9</c:v>
                </c:pt>
                <c:pt idx="376">
                  <c:v>6.1920476826639285E-9</c:v>
                </c:pt>
                <c:pt idx="377">
                  <c:v>5.8900579536616353E-9</c:v>
                </c:pt>
                <c:pt idx="378">
                  <c:v>5.6027964375371479E-9</c:v>
                </c:pt>
                <c:pt idx="379">
                  <c:v>5.3295448308732029E-9</c:v>
                </c:pt>
                <c:pt idx="380">
                  <c:v>5.0696198623222148E-9</c:v>
                </c:pt>
                <c:pt idx="381">
                  <c:v>4.8223715840742828E-9</c:v>
                </c:pt>
                <c:pt idx="382">
                  <c:v>4.5871817466475081E-9</c:v>
                </c:pt>
                <c:pt idx="383">
                  <c:v>4.3634622529437787E-9</c:v>
                </c:pt>
                <c:pt idx="384">
                  <c:v>4.1506536876982972E-9</c:v>
                </c:pt>
                <c:pt idx="385">
                  <c:v>3.9482239186508882E-9</c:v>
                </c:pt>
                <c:pt idx="386">
                  <c:v>3.7556667659381958E-9</c:v>
                </c:pt>
                <c:pt idx="387">
                  <c:v>3.5725007363799973E-9</c:v>
                </c:pt>
                <c:pt idx="388">
                  <c:v>3.3982678194951314E-9</c:v>
                </c:pt>
                <c:pt idx="389">
                  <c:v>3.2325323422375677E-9</c:v>
                </c:pt>
                <c:pt idx="390">
                  <c:v>3.0748798795866826E-9</c:v>
                </c:pt>
                <c:pt idx="391">
                  <c:v>2.9249162182679694E-9</c:v>
                </c:pt>
                <c:pt idx="392">
                  <c:v>2.7822663710159617E-9</c:v>
                </c:pt>
                <c:pt idx="393">
                  <c:v>2.6465736389091638E-9</c:v>
                </c:pt>
                <c:pt idx="394">
                  <c:v>2.517498719438287E-9</c:v>
                </c:pt>
                <c:pt idx="395">
                  <c:v>2.394718858072505E-9</c:v>
                </c:pt>
                <c:pt idx="396">
                  <c:v>2.2779270412053873E-9</c:v>
                </c:pt>
                <c:pt idx="397">
                  <c:v>2.1668312284604129E-9</c:v>
                </c:pt>
                <c:pt idx="398">
                  <c:v>2.0611536224385653E-9</c:v>
                </c:pt>
                <c:pt idx="399">
                  <c:v>1.9606299740797898E-9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8B3-4F40-98B3-12E25097CF35}"/>
            </c:ext>
          </c:extLst>
        </c:ser>
        <c:ser>
          <c:idx val="4"/>
          <c:order val="3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'Ex10-5 Pois'!$H$1:$H$2</c:f>
              <c:numCache>
                <c:formatCode>General</c:formatCode>
                <c:ptCount val="2"/>
                <c:pt idx="0">
                  <c:v>-1.3010299956639813</c:v>
                </c:pt>
                <c:pt idx="1">
                  <c:v>-1.3010299956639813</c:v>
                </c:pt>
              </c:numCache>
            </c:numRef>
          </c:xVal>
          <c:yVal>
            <c:numRef>
              <c:f>'Ex10-5 Pois'!$I$1:$I$2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8B3-4F40-98B3-12E25097C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78976"/>
        <c:axId val="135280896"/>
      </c:scatterChart>
      <c:valAx>
        <c:axId val="135278976"/>
        <c:scaling>
          <c:orientation val="minMax"/>
          <c:max val="0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/>
                  <a:t>Concentration in lot (log CFU/g)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35280896"/>
        <c:crossesAt val="-4"/>
        <c:crossBetween val="midCat"/>
        <c:majorUnit val="1"/>
        <c:minorUnit val="0.5"/>
      </c:valAx>
      <c:valAx>
        <c:axId val="13528089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 i="0"/>
                  <a:t>P</a:t>
                </a:r>
                <a:r>
                  <a:rPr lang="en-US" altLang="en-US" sz="1600"/>
                  <a:t> acceptance</a:t>
                </a:r>
              </a:p>
            </c:rich>
          </c:tx>
          <c:layout>
            <c:manualLayout>
              <c:xMode val="edge"/>
              <c:yMode val="edge"/>
              <c:x val="1.4664351851851849E-2"/>
              <c:y val="0.2206847222222222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35278976"/>
        <c:crossesAt val="-4"/>
        <c:crossBetween val="midCat"/>
        <c:majorUnit val="0.2"/>
      </c:valAx>
      <c:spPr>
        <a:ln w="15875">
          <a:noFill/>
        </a:ln>
      </c:spPr>
    </c:plotArea>
    <c:legend>
      <c:legendPos val="r"/>
      <c:layout>
        <c:manualLayout>
          <c:xMode val="edge"/>
          <c:yMode val="edge"/>
          <c:x val="0.7525244986583447"/>
          <c:y val="0.12804930555555555"/>
          <c:w val="0.21961975444065299"/>
          <c:h val="0.25963150220864573"/>
        </c:manualLayout>
      </c:layout>
      <c:overlay val="0"/>
      <c:txPr>
        <a:bodyPr/>
        <a:lstStyle/>
        <a:p>
          <a:pPr>
            <a:defRPr lang="ja-JP" sz="1400" b="1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33975513343416"/>
          <c:y val="3.7680902777777775E-2"/>
          <c:w val="0.80202662037037042"/>
          <c:h val="0.7490579861111110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'Ex10-6 Lognorm'!$D$6</c:f>
              <c:strCache>
                <c:ptCount val="1"/>
                <c:pt idx="0">
                  <c:v>2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'Ex10-6 Lognorm'!$A$7:$A$157</c:f>
              <c:numCache>
                <c:formatCode>General</c:formatCode>
                <c:ptCount val="151"/>
                <c:pt idx="0">
                  <c:v>-3</c:v>
                </c:pt>
                <c:pt idx="1">
                  <c:v>-2.98</c:v>
                </c:pt>
                <c:pt idx="2">
                  <c:v>-2.96</c:v>
                </c:pt>
                <c:pt idx="3">
                  <c:v>-2.94</c:v>
                </c:pt>
                <c:pt idx="4">
                  <c:v>-2.92</c:v>
                </c:pt>
                <c:pt idx="5">
                  <c:v>-2.9</c:v>
                </c:pt>
                <c:pt idx="6">
                  <c:v>-2.88</c:v>
                </c:pt>
                <c:pt idx="7">
                  <c:v>-2.86</c:v>
                </c:pt>
                <c:pt idx="8">
                  <c:v>-2.84</c:v>
                </c:pt>
                <c:pt idx="9">
                  <c:v>-2.82</c:v>
                </c:pt>
                <c:pt idx="10">
                  <c:v>-2.8</c:v>
                </c:pt>
                <c:pt idx="11">
                  <c:v>-2.78</c:v>
                </c:pt>
                <c:pt idx="12">
                  <c:v>-2.76</c:v>
                </c:pt>
                <c:pt idx="13">
                  <c:v>-2.7399999999999998</c:v>
                </c:pt>
                <c:pt idx="14">
                  <c:v>-2.7199999999999998</c:v>
                </c:pt>
                <c:pt idx="15">
                  <c:v>-2.6999999999999997</c:v>
                </c:pt>
                <c:pt idx="16">
                  <c:v>-2.6799999999999997</c:v>
                </c:pt>
                <c:pt idx="17">
                  <c:v>-2.6599999999999997</c:v>
                </c:pt>
                <c:pt idx="18">
                  <c:v>-2.6399999999999997</c:v>
                </c:pt>
                <c:pt idx="19">
                  <c:v>-2.6199999999999997</c:v>
                </c:pt>
                <c:pt idx="20">
                  <c:v>-2.5999999999999996</c:v>
                </c:pt>
                <c:pt idx="21">
                  <c:v>-2.5799999999999996</c:v>
                </c:pt>
                <c:pt idx="22">
                  <c:v>-2.5599999999999996</c:v>
                </c:pt>
                <c:pt idx="23">
                  <c:v>-2.5399999999999996</c:v>
                </c:pt>
                <c:pt idx="24">
                  <c:v>-2.5199999999999996</c:v>
                </c:pt>
                <c:pt idx="25">
                  <c:v>-2.4999999999999996</c:v>
                </c:pt>
                <c:pt idx="26">
                  <c:v>-2.4799999999999995</c:v>
                </c:pt>
                <c:pt idx="27">
                  <c:v>-2.4599999999999995</c:v>
                </c:pt>
                <c:pt idx="28">
                  <c:v>-2.4399999999999995</c:v>
                </c:pt>
                <c:pt idx="29">
                  <c:v>-2.4199999999999995</c:v>
                </c:pt>
                <c:pt idx="30">
                  <c:v>-2.3999999999999995</c:v>
                </c:pt>
                <c:pt idx="31">
                  <c:v>-2.3799999999999994</c:v>
                </c:pt>
                <c:pt idx="32">
                  <c:v>-2.3599999999999994</c:v>
                </c:pt>
                <c:pt idx="33">
                  <c:v>-2.3399999999999994</c:v>
                </c:pt>
                <c:pt idx="34">
                  <c:v>-2.3199999999999994</c:v>
                </c:pt>
                <c:pt idx="35">
                  <c:v>-2.2999999999999994</c:v>
                </c:pt>
                <c:pt idx="36">
                  <c:v>-2.2799999999999994</c:v>
                </c:pt>
                <c:pt idx="37">
                  <c:v>-2.2599999999999993</c:v>
                </c:pt>
                <c:pt idx="38">
                  <c:v>-2.2399999999999993</c:v>
                </c:pt>
                <c:pt idx="39">
                  <c:v>-2.2199999999999993</c:v>
                </c:pt>
                <c:pt idx="40">
                  <c:v>-2.1999999999999993</c:v>
                </c:pt>
                <c:pt idx="41">
                  <c:v>-2.1799999999999993</c:v>
                </c:pt>
                <c:pt idx="42">
                  <c:v>-2.1599999999999993</c:v>
                </c:pt>
                <c:pt idx="43">
                  <c:v>-2.1399999999999992</c:v>
                </c:pt>
                <c:pt idx="44">
                  <c:v>-2.1199999999999992</c:v>
                </c:pt>
                <c:pt idx="45">
                  <c:v>-2.0999999999999992</c:v>
                </c:pt>
                <c:pt idx="46">
                  <c:v>-2.0799999999999992</c:v>
                </c:pt>
                <c:pt idx="47">
                  <c:v>-2.0599999999999992</c:v>
                </c:pt>
                <c:pt idx="48">
                  <c:v>-2.0399999999999991</c:v>
                </c:pt>
                <c:pt idx="49">
                  <c:v>-2.0199999999999991</c:v>
                </c:pt>
                <c:pt idx="50">
                  <c:v>-1.9999999999999991</c:v>
                </c:pt>
                <c:pt idx="51">
                  <c:v>-1.9799999999999991</c:v>
                </c:pt>
                <c:pt idx="52">
                  <c:v>-1.9599999999999991</c:v>
                </c:pt>
                <c:pt idx="53">
                  <c:v>-1.9399999999999991</c:v>
                </c:pt>
                <c:pt idx="54">
                  <c:v>-1.919999999999999</c:v>
                </c:pt>
                <c:pt idx="55">
                  <c:v>-1.899999999999999</c:v>
                </c:pt>
                <c:pt idx="56">
                  <c:v>-1.879999999999999</c:v>
                </c:pt>
                <c:pt idx="57">
                  <c:v>-1.859999999999999</c:v>
                </c:pt>
                <c:pt idx="58">
                  <c:v>-1.839999999999999</c:v>
                </c:pt>
                <c:pt idx="59">
                  <c:v>-1.819999999999999</c:v>
                </c:pt>
                <c:pt idx="60">
                  <c:v>-1.7999999999999989</c:v>
                </c:pt>
                <c:pt idx="61">
                  <c:v>-1.7799999999999989</c:v>
                </c:pt>
                <c:pt idx="62">
                  <c:v>-1.7599999999999989</c:v>
                </c:pt>
                <c:pt idx="63">
                  <c:v>-1.7399999999999989</c:v>
                </c:pt>
                <c:pt idx="64">
                  <c:v>-1.7199999999999989</c:v>
                </c:pt>
                <c:pt idx="65">
                  <c:v>-1.6999999999999988</c:v>
                </c:pt>
                <c:pt idx="66">
                  <c:v>-1.6799999999999988</c:v>
                </c:pt>
                <c:pt idx="67">
                  <c:v>-1.6599999999999988</c:v>
                </c:pt>
                <c:pt idx="68">
                  <c:v>-1.6399999999999988</c:v>
                </c:pt>
                <c:pt idx="69">
                  <c:v>-1.6199999999999988</c:v>
                </c:pt>
                <c:pt idx="70">
                  <c:v>-1.5999999999999988</c:v>
                </c:pt>
                <c:pt idx="71">
                  <c:v>-1.5799999999999987</c:v>
                </c:pt>
                <c:pt idx="72">
                  <c:v>-1.5599999999999987</c:v>
                </c:pt>
                <c:pt idx="73">
                  <c:v>-1.5399999999999987</c:v>
                </c:pt>
                <c:pt idx="74">
                  <c:v>-1.5199999999999987</c:v>
                </c:pt>
                <c:pt idx="75">
                  <c:v>-1.4999999999999987</c:v>
                </c:pt>
                <c:pt idx="76">
                  <c:v>-1.4799999999999986</c:v>
                </c:pt>
                <c:pt idx="77">
                  <c:v>-1.4599999999999986</c:v>
                </c:pt>
                <c:pt idx="78">
                  <c:v>-1.4399999999999986</c:v>
                </c:pt>
                <c:pt idx="79">
                  <c:v>-1.4199999999999986</c:v>
                </c:pt>
                <c:pt idx="80">
                  <c:v>-1.3999999999999986</c:v>
                </c:pt>
                <c:pt idx="81">
                  <c:v>-1.3799999999999986</c:v>
                </c:pt>
                <c:pt idx="82">
                  <c:v>-1.3599999999999985</c:v>
                </c:pt>
                <c:pt idx="83">
                  <c:v>-1.3399999999999985</c:v>
                </c:pt>
                <c:pt idx="84">
                  <c:v>-1.3199999999999985</c:v>
                </c:pt>
                <c:pt idx="85">
                  <c:v>-1.2999999999999985</c:v>
                </c:pt>
                <c:pt idx="86">
                  <c:v>-1.2799999999999985</c:v>
                </c:pt>
                <c:pt idx="87">
                  <c:v>-1.2599999999999985</c:v>
                </c:pt>
                <c:pt idx="88">
                  <c:v>-1.2399999999999984</c:v>
                </c:pt>
                <c:pt idx="89">
                  <c:v>-1.2199999999999984</c:v>
                </c:pt>
                <c:pt idx="90">
                  <c:v>-1.1999999999999984</c:v>
                </c:pt>
                <c:pt idx="91">
                  <c:v>-1.1799999999999984</c:v>
                </c:pt>
                <c:pt idx="92">
                  <c:v>-1.1599999999999984</c:v>
                </c:pt>
                <c:pt idx="93">
                  <c:v>-1.1399999999999983</c:v>
                </c:pt>
                <c:pt idx="94">
                  <c:v>-1.1199999999999983</c:v>
                </c:pt>
                <c:pt idx="95">
                  <c:v>-1.0999999999999983</c:v>
                </c:pt>
                <c:pt idx="96">
                  <c:v>-1.0799999999999983</c:v>
                </c:pt>
                <c:pt idx="97">
                  <c:v>-1.0599999999999983</c:v>
                </c:pt>
                <c:pt idx="98">
                  <c:v>-1.0399999999999983</c:v>
                </c:pt>
                <c:pt idx="99">
                  <c:v>-1.0199999999999982</c:v>
                </c:pt>
                <c:pt idx="100">
                  <c:v>-0.99999999999999822</c:v>
                </c:pt>
                <c:pt idx="101">
                  <c:v>-0.97999999999999821</c:v>
                </c:pt>
                <c:pt idx="102">
                  <c:v>-0.95999999999999819</c:v>
                </c:pt>
                <c:pt idx="103">
                  <c:v>-0.93999999999999817</c:v>
                </c:pt>
                <c:pt idx="104">
                  <c:v>-0.91999999999999815</c:v>
                </c:pt>
                <c:pt idx="105">
                  <c:v>-0.89999999999999813</c:v>
                </c:pt>
                <c:pt idx="106">
                  <c:v>-0.87999999999999812</c:v>
                </c:pt>
                <c:pt idx="107">
                  <c:v>-0.8599999999999981</c:v>
                </c:pt>
                <c:pt idx="108">
                  <c:v>-0.83999999999999808</c:v>
                </c:pt>
                <c:pt idx="109">
                  <c:v>-0.81999999999999806</c:v>
                </c:pt>
                <c:pt idx="110">
                  <c:v>-0.79999999999999805</c:v>
                </c:pt>
                <c:pt idx="111">
                  <c:v>-0.77999999999999803</c:v>
                </c:pt>
                <c:pt idx="112">
                  <c:v>-0.75999999999999801</c:v>
                </c:pt>
                <c:pt idx="113">
                  <c:v>-0.73999999999999799</c:v>
                </c:pt>
                <c:pt idx="114">
                  <c:v>-0.71999999999999797</c:v>
                </c:pt>
                <c:pt idx="115">
                  <c:v>-0.69999999999999796</c:v>
                </c:pt>
                <c:pt idx="116">
                  <c:v>-0.67999999999999794</c:v>
                </c:pt>
                <c:pt idx="117">
                  <c:v>-0.65999999999999792</c:v>
                </c:pt>
                <c:pt idx="118">
                  <c:v>-0.6399999999999979</c:v>
                </c:pt>
                <c:pt idx="119">
                  <c:v>-0.61999999999999789</c:v>
                </c:pt>
                <c:pt idx="120">
                  <c:v>-0.59999999999999787</c:v>
                </c:pt>
                <c:pt idx="121">
                  <c:v>-0.57999999999999785</c:v>
                </c:pt>
                <c:pt idx="122">
                  <c:v>-0.55999999999999783</c:v>
                </c:pt>
                <c:pt idx="123">
                  <c:v>-0.53999999999999782</c:v>
                </c:pt>
                <c:pt idx="124">
                  <c:v>-0.5199999999999978</c:v>
                </c:pt>
                <c:pt idx="125">
                  <c:v>-0.49999999999999778</c:v>
                </c:pt>
                <c:pt idx="126">
                  <c:v>-0.47999999999999776</c:v>
                </c:pt>
                <c:pt idx="127">
                  <c:v>-0.45999999999999774</c:v>
                </c:pt>
                <c:pt idx="128">
                  <c:v>-0.43999999999999773</c:v>
                </c:pt>
                <c:pt idx="129">
                  <c:v>-0.41999999999999771</c:v>
                </c:pt>
                <c:pt idx="130">
                  <c:v>-0.39999999999999769</c:v>
                </c:pt>
                <c:pt idx="131">
                  <c:v>-0.37999999999999767</c:v>
                </c:pt>
                <c:pt idx="132">
                  <c:v>-0.35999999999999766</c:v>
                </c:pt>
                <c:pt idx="133">
                  <c:v>-0.33999999999999764</c:v>
                </c:pt>
                <c:pt idx="134">
                  <c:v>-0.31999999999999762</c:v>
                </c:pt>
                <c:pt idx="135">
                  <c:v>-0.2999999999999976</c:v>
                </c:pt>
                <c:pt idx="136">
                  <c:v>-0.27999999999999758</c:v>
                </c:pt>
                <c:pt idx="137">
                  <c:v>-0.25999999999999757</c:v>
                </c:pt>
                <c:pt idx="138">
                  <c:v>-0.23999999999999758</c:v>
                </c:pt>
                <c:pt idx="139">
                  <c:v>-0.21999999999999759</c:v>
                </c:pt>
                <c:pt idx="140">
                  <c:v>-0.1999999999999976</c:v>
                </c:pt>
                <c:pt idx="141">
                  <c:v>-0.17999999999999761</c:v>
                </c:pt>
                <c:pt idx="142">
                  <c:v>-0.15999999999999762</c:v>
                </c:pt>
                <c:pt idx="143">
                  <c:v>-0.13999999999999763</c:v>
                </c:pt>
                <c:pt idx="144">
                  <c:v>-0.11999999999999762</c:v>
                </c:pt>
                <c:pt idx="145">
                  <c:v>-9.9999999999997619E-2</c:v>
                </c:pt>
                <c:pt idx="146">
                  <c:v>-7.9999999999997615E-2</c:v>
                </c:pt>
                <c:pt idx="147">
                  <c:v>-5.9999999999997611E-2</c:v>
                </c:pt>
                <c:pt idx="148">
                  <c:v>-3.9999999999997607E-2</c:v>
                </c:pt>
                <c:pt idx="149">
                  <c:v>-1.9999999999997606E-2</c:v>
                </c:pt>
                <c:pt idx="150">
                  <c:v>2.3939183968479938E-15</c:v>
                </c:pt>
              </c:numCache>
            </c:numRef>
          </c:xVal>
          <c:yVal>
            <c:numRef>
              <c:f>'Ex10-6 Lognorm'!$D$7:$D$157</c:f>
              <c:numCache>
                <c:formatCode>General</c:formatCode>
                <c:ptCount val="151"/>
                <c:pt idx="0">
                  <c:v>0.95528835162409398</c:v>
                </c:pt>
                <c:pt idx="1">
                  <c:v>0.95259876718893266</c:v>
                </c:pt>
                <c:pt idx="2">
                  <c:v>0.9497769614595335</c:v>
                </c:pt>
                <c:pt idx="3">
                  <c:v>0.9468185061462483</c:v>
                </c:pt>
                <c:pt idx="4">
                  <c:v>0.94371896375786968</c:v>
                </c:pt>
                <c:pt idx="5">
                  <c:v>0.94047389825983196</c:v>
                </c:pt>
                <c:pt idx="6">
                  <c:v>0.93707888636014314</c:v>
                </c:pt>
                <c:pt idx="7">
                  <c:v>0.93352952941416845</c:v>
                </c:pt>
                <c:pt idx="8">
                  <c:v>0.92982146593555004</c:v>
                </c:pt>
                <c:pt idx="9">
                  <c:v>0.9259503846965319</c:v>
                </c:pt>
                <c:pt idx="10">
                  <c:v>0.92191203839675184</c:v>
                </c:pt>
                <c:pt idx="11">
                  <c:v>0.91770225787520698</c:v>
                </c:pt>
                <c:pt idx="12">
                  <c:v>0.91331696683559171</c:v>
                </c:pt>
                <c:pt idx="13">
                  <c:v>0.90875219705058996</c:v>
                </c:pt>
                <c:pt idx="14">
                  <c:v>0.90400410400599096</c:v>
                </c:pt>
                <c:pt idx="15">
                  <c:v>0.89906898294072013</c:v>
                </c:pt>
                <c:pt idx="16">
                  <c:v>0.8939432852340764</c:v>
                </c:pt>
                <c:pt idx="17">
                  <c:v>0.88862363508665754</c:v>
                </c:pt>
                <c:pt idx="18">
                  <c:v>0.88310684643669624</c:v>
                </c:pt>
                <c:pt idx="19">
                  <c:v>0.8773899400488373</c:v>
                </c:pt>
                <c:pt idx="20">
                  <c:v>0.87147016070782723</c:v>
                </c:pt>
                <c:pt idx="21">
                  <c:v>0.86534499444517665</c:v>
                </c:pt>
                <c:pt idx="22">
                  <c:v>0.85901218572266169</c:v>
                </c:pt>
                <c:pt idx="23">
                  <c:v>0.85246975449258311</c:v>
                </c:pt>
                <c:pt idx="24">
                  <c:v>0.84571601305105859</c:v>
                </c:pt>
                <c:pt idx="25">
                  <c:v>0.83874958259731336</c:v>
                </c:pt>
                <c:pt idx="26">
                  <c:v>0.83156940940904234</c:v>
                </c:pt>
                <c:pt idx="27">
                  <c:v>0.8241747805414259</c:v>
                </c:pt>
                <c:pt idx="28">
                  <c:v>0.81656533895541816</c:v>
                </c:pt>
                <c:pt idx="29">
                  <c:v>0.80874109797944771</c:v>
                </c:pt>
                <c:pt idx="30">
                  <c:v>0.80070245500780035</c:v>
                </c:pt>
                <c:pt idx="31">
                  <c:v>0.7924502043386592</c:v>
                </c:pt>
                <c:pt idx="32">
                  <c:v>0.78398554905514994</c:v>
                </c:pt>
                <c:pt idx="33">
                  <c:v>0.77531011185377341</c:v>
                </c:pt>
                <c:pt idx="34">
                  <c:v>0.76642594472634806</c:v>
                </c:pt>
                <c:pt idx="35">
                  <c:v>0.75733553740405757</c:v>
                </c:pt>
                <c:pt idx="36">
                  <c:v>0.74804182447539691</c:v>
                </c:pt>
                <c:pt idx="37">
                  <c:v>0.73854819109378111</c:v>
                </c:pt>
                <c:pt idx="38">
                  <c:v>0.72885847719529462</c:v>
                </c:pt>
                <c:pt idx="39">
                  <c:v>0.71897698015252509</c:v>
                </c:pt>
                <c:pt idx="40">
                  <c:v>0.70890845579666184</c:v>
                </c:pt>
                <c:pt idx="41">
                  <c:v>0.69865811774696251</c:v>
                </c:pt>
                <c:pt idx="42">
                  <c:v>0.68823163499436191</c:v>
                </c:pt>
                <c:pt idx="43">
                  <c:v>0.67763512769430645</c:v>
                </c:pt>
                <c:pt idx="44">
                  <c:v>0.66687516113285938</c:v>
                </c:pt>
                <c:pt idx="45">
                  <c:v>0.65595873783965797</c:v>
                </c:pt>
                <c:pt idx="46">
                  <c:v>0.64489328783136868</c:v>
                </c:pt>
                <c:pt idx="47">
                  <c:v>0.63368665697983062</c:v>
                </c:pt>
                <c:pt idx="48">
                  <c:v>0.62234709351000161</c:v>
                </c:pt>
                <c:pt idx="49">
                  <c:v>0.61088323264407918</c:v>
                </c:pt>
                <c:pt idx="50">
                  <c:v>0.59930407941967079</c:v>
                </c:pt>
                <c:pt idx="51">
                  <c:v>0.58761898972153048</c:v>
                </c:pt>
                <c:pt idx="52">
                  <c:v>0.57583764957809636</c:v>
                </c:pt>
                <c:pt idx="53">
                  <c:v>0.56397005278574575</c:v>
                </c:pt>
                <c:pt idx="54">
                  <c:v>0.55202647693523421</c:v>
                </c:pt>
                <c:pt idx="55">
                  <c:v>0.54001745792610922</c:v>
                </c:pt>
                <c:pt idx="56">
                  <c:v>0.52795376306588238</c:v>
                </c:pt>
                <c:pt idx="57">
                  <c:v>0.51584636286130625</c:v>
                </c:pt>
                <c:pt idx="58">
                  <c:v>0.5037064016191356</c:v>
                </c:pt>
                <c:pt idx="59">
                  <c:v>0.49154516698316603</c:v>
                </c:pt>
                <c:pt idx="60">
                  <c:v>0.47937405854302867</c:v>
                </c:pt>
                <c:pt idx="61">
                  <c:v>0.46720455565811203</c:v>
                </c:pt>
                <c:pt idx="62">
                  <c:v>0.45504818464696795</c:v>
                </c:pt>
                <c:pt idx="63">
                  <c:v>0.44291648549859713</c:v>
                </c:pt>
                <c:pt idx="64">
                  <c:v>0.43082097826700527</c:v>
                </c:pt>
                <c:pt idx="65">
                  <c:v>0.4187731293143197</c:v>
                </c:pt>
                <c:pt idx="66">
                  <c:v>0.40678431757052391</c:v>
                </c:pt>
                <c:pt idx="67">
                  <c:v>0.39486580097943874</c:v>
                </c:pt>
                <c:pt idx="68">
                  <c:v>0.3830286833009463</c:v>
                </c:pt>
                <c:pt idx="69">
                  <c:v>0.37128388143858143</c:v>
                </c:pt>
                <c:pt idx="70">
                  <c:v>0.35964209345951581</c:v>
                </c:pt>
                <c:pt idx="71">
                  <c:v>0.34811376747061529</c:v>
                </c:pt>
                <c:pt idx="72">
                  <c:v>0.33670907150970214</c:v>
                </c:pt>
                <c:pt idx="73">
                  <c:v>0.32543786460541596</c:v>
                </c:pt>
                <c:pt idx="74">
                  <c:v>0.3143096691521734</c:v>
                </c:pt>
                <c:pt idx="75">
                  <c:v>0.30333364473876157</c:v>
                </c:pt>
                <c:pt idx="76">
                  <c:v>0.29251856356007983</c:v>
                </c:pt>
                <c:pt idx="77">
                  <c:v>0.28187278753158695</c:v>
                </c:pt>
                <c:pt idx="78">
                  <c:v>0.27140424721516654</c:v>
                </c:pt>
                <c:pt idx="79">
                  <c:v>0.26112042265350588</c:v>
                </c:pt>
                <c:pt idx="80">
                  <c:v>0.25102832619777521</c:v>
                </c:pt>
                <c:pt idx="81">
                  <c:v>0.24113448740051285</c:v>
                </c:pt>
                <c:pt idx="82">
                  <c:v>0.2314449400322737</c:v>
                </c:pt>
                <c:pt idx="83">
                  <c:v>0.2219652112668988</c:v>
                </c:pt>
                <c:pt idx="84">
                  <c:v>0.21270031306633297</c:v>
                </c:pt>
                <c:pt idx="85">
                  <c:v>0.20365473578187457</c:v>
                </c:pt>
                <c:pt idx="86">
                  <c:v>0.19483244397471036</c:v>
                </c:pt>
                <c:pt idx="87">
                  <c:v>0.18623687444467873</c:v>
                </c:pt>
                <c:pt idx="88">
                  <c:v>0.17787093644255253</c:v>
                </c:pt>
                <c:pt idx="89">
                  <c:v>0.16973701402782923</c:v>
                </c:pt>
                <c:pt idx="90">
                  <c:v>0.16183697052119084</c:v>
                </c:pt>
                <c:pt idx="91">
                  <c:v>0.1541721549885372</c:v>
                </c:pt>
                <c:pt idx="92">
                  <c:v>0.14674341068191329</c:v>
                </c:pt>
                <c:pt idx="93">
                  <c:v>0.13955108535181635</c:v>
                </c:pt>
                <c:pt idx="94">
                  <c:v>0.13259504333538427</c:v>
                </c:pt>
                <c:pt idx="95">
                  <c:v>0.12587467931587598</c:v>
                </c:pt>
                <c:pt idx="96">
                  <c:v>0.11938893364074357</c:v>
                </c:pt>
                <c:pt idx="97">
                  <c:v>0.11313630907849456</c:v>
                </c:pt>
                <c:pt idx="98">
                  <c:v>0.10711488888850421</c:v>
                </c:pt>
                <c:pt idx="99">
                  <c:v>0.10132235607297334</c:v>
                </c:pt>
                <c:pt idx="100">
                  <c:v>9.5756013676377261E-2</c:v>
                </c:pt>
                <c:pt idx="101">
                  <c:v>9.0412805994991033E-2</c:v>
                </c:pt>
                <c:pt idx="102">
                  <c:v>8.5289340557426638E-2</c:v>
                </c:pt>
                <c:pt idx="103">
                  <c:v>8.0381910736548753E-2</c:v>
                </c:pt>
                <c:pt idx="104">
                  <c:v>7.5686518853620197E-2</c:v>
                </c:pt>
                <c:pt idx="105">
                  <c:v>7.1198899637038321E-2</c:v>
                </c:pt>
                <c:pt idx="106">
                  <c:v>6.6914543900507273E-2</c:v>
                </c:pt>
                <c:pt idx="107">
                  <c:v>6.2828722308898702E-2</c:v>
                </c:pt>
                <c:pt idx="108">
                  <c:v>5.8936509104324256E-2</c:v>
                </c:pt>
                <c:pt idx="109">
                  <c:v>5.523280567000937E-2</c:v>
                </c:pt>
                <c:pt idx="110">
                  <c:v>5.1712363815347495E-2</c:v>
                </c:pt>
                <c:pt idx="111">
                  <c:v>4.83698086719547E-2</c:v>
                </c:pt>
                <c:pt idx="112">
                  <c:v>4.5199661097545682E-2</c:v>
                </c:pt>
                <c:pt idx="113">
                  <c:v>4.2196359491943988E-2</c:v>
                </c:pt>
                <c:pt idx="114">
                  <c:v>3.9354280937428342E-2</c:v>
                </c:pt>
                <c:pt idx="115">
                  <c:v>3.6667761583821845E-2</c:v>
                </c:pt>
                <c:pt idx="116">
                  <c:v>3.4131116207167127E-2</c:v>
                </c:pt>
                <c:pt idx="117">
                  <c:v>3.1738656879416183E-2</c:v>
                </c:pt>
                <c:pt idx="118">
                  <c:v>2.9484710695216427E-2</c:v>
                </c:pt>
                <c:pt idx="119">
                  <c:v>2.7363636510516359E-2</c:v>
                </c:pt>
                <c:pt idx="120">
                  <c:v>2.5369840656274734E-2</c:v>
                </c:pt>
                <c:pt idx="121">
                  <c:v>2.3497791598961083E-2</c:v>
                </c:pt>
                <c:pt idx="122">
                  <c:v>2.1742033527722891E-2</c:v>
                </c:pt>
                <c:pt idx="123">
                  <c:v>2.0097198856003799E-2</c:v>
                </c:pt>
                <c:pt idx="124">
                  <c:v>1.8558019632973859E-2</c:v>
                </c:pt>
                <c:pt idx="125">
                  <c:v>1.711933786733312E-2</c:v>
                </c:pt>
                <c:pt idx="126">
                  <c:v>1.5776114772823358E-2</c:v>
                </c:pt>
                <c:pt idx="127">
                  <c:v>1.4523438951109788E-2</c:v>
                </c:pt>
                <c:pt idx="128">
                  <c:v>1.3356533533527601E-2</c:v>
                </c:pt>
                <c:pt idx="129">
                  <c:v>1.2270762308522112E-2</c:v>
                </c:pt>
                <c:pt idx="130">
                  <c:v>1.1261634866417972E-2</c:v>
                </c:pt>
                <c:pt idx="131">
                  <c:v>1.0324810797429548E-2</c:v>
                </c:pt>
                <c:pt idx="132">
                  <c:v>9.4561029825629434E-3</c:v>
                </c:pt>
                <c:pt idx="133">
                  <c:v>8.6514800202636723E-3</c:v>
                </c:pt>
                <c:pt idx="134">
                  <c:v>7.907067834338647E-3</c:v>
                </c:pt>
                <c:pt idx="135">
                  <c:v>7.2191505108377303E-3</c:v>
                </c:pt>
                <c:pt idx="136">
                  <c:v>6.5841704132340046E-3</c:v>
                </c:pt>
                <c:pt idx="137">
                  <c:v>5.9987276264145059E-3</c:v>
                </c:pt>
                <c:pt idx="138">
                  <c:v>5.4595787807040193E-3</c:v>
                </c:pt>
                <c:pt idx="139">
                  <c:v>4.9636353074228009E-3</c:v>
                </c:pt>
                <c:pt idx="140">
                  <c:v>4.5079611773501584E-3</c:v>
                </c:pt>
                <c:pt idx="141">
                  <c:v>4.089770172962269E-3</c:v>
                </c:pt>
                <c:pt idx="142">
                  <c:v>3.7064227444643032E-3</c:v>
                </c:pt>
                <c:pt idx="143">
                  <c:v>3.3554224984774137E-3</c:v>
                </c:pt>
                <c:pt idx="144">
                  <c:v>3.0344123668045501E-3</c:v>
                </c:pt>
                <c:pt idx="145">
                  <c:v>2.7411705010167344E-3</c:v>
                </c:pt>
                <c:pt idx="146">
                  <c:v>2.473605936709648E-3</c:v>
                </c:pt>
                <c:pt idx="147">
                  <c:v>2.2297540692092898E-3</c:v>
                </c:pt>
                <c:pt idx="148">
                  <c:v>2.007771980289539E-3</c:v>
                </c:pt>
                <c:pt idx="149">
                  <c:v>1.8059336531320541E-3</c:v>
                </c:pt>
                <c:pt idx="150">
                  <c:v>1.6226251103423329E-3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35-4CAA-8C31-2B5E7BFC776E}"/>
            </c:ext>
          </c:extLst>
        </c:ser>
        <c:ser>
          <c:idx val="1"/>
          <c:order val="1"/>
          <c:tx>
            <c:strRef>
              <c:f>'Ex10-6 Lognorm'!$E$6</c:f>
              <c:strCache>
                <c:ptCount val="1"/>
                <c:pt idx="0">
                  <c:v>3</c:v>
                </c:pt>
              </c:strCache>
            </c:strRef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'Ex10-6 Lognorm'!$A$7:$A$157</c:f>
              <c:numCache>
                <c:formatCode>General</c:formatCode>
                <c:ptCount val="151"/>
                <c:pt idx="0">
                  <c:v>-3</c:v>
                </c:pt>
                <c:pt idx="1">
                  <c:v>-2.98</c:v>
                </c:pt>
                <c:pt idx="2">
                  <c:v>-2.96</c:v>
                </c:pt>
                <c:pt idx="3">
                  <c:v>-2.94</c:v>
                </c:pt>
                <c:pt idx="4">
                  <c:v>-2.92</c:v>
                </c:pt>
                <c:pt idx="5">
                  <c:v>-2.9</c:v>
                </c:pt>
                <c:pt idx="6">
                  <c:v>-2.88</c:v>
                </c:pt>
                <c:pt idx="7">
                  <c:v>-2.86</c:v>
                </c:pt>
                <c:pt idx="8">
                  <c:v>-2.84</c:v>
                </c:pt>
                <c:pt idx="9">
                  <c:v>-2.82</c:v>
                </c:pt>
                <c:pt idx="10">
                  <c:v>-2.8</c:v>
                </c:pt>
                <c:pt idx="11">
                  <c:v>-2.78</c:v>
                </c:pt>
                <c:pt idx="12">
                  <c:v>-2.76</c:v>
                </c:pt>
                <c:pt idx="13">
                  <c:v>-2.7399999999999998</c:v>
                </c:pt>
                <c:pt idx="14">
                  <c:v>-2.7199999999999998</c:v>
                </c:pt>
                <c:pt idx="15">
                  <c:v>-2.6999999999999997</c:v>
                </c:pt>
                <c:pt idx="16">
                  <c:v>-2.6799999999999997</c:v>
                </c:pt>
                <c:pt idx="17">
                  <c:v>-2.6599999999999997</c:v>
                </c:pt>
                <c:pt idx="18">
                  <c:v>-2.6399999999999997</c:v>
                </c:pt>
                <c:pt idx="19">
                  <c:v>-2.6199999999999997</c:v>
                </c:pt>
                <c:pt idx="20">
                  <c:v>-2.5999999999999996</c:v>
                </c:pt>
                <c:pt idx="21">
                  <c:v>-2.5799999999999996</c:v>
                </c:pt>
                <c:pt idx="22">
                  <c:v>-2.5599999999999996</c:v>
                </c:pt>
                <c:pt idx="23">
                  <c:v>-2.5399999999999996</c:v>
                </c:pt>
                <c:pt idx="24">
                  <c:v>-2.5199999999999996</c:v>
                </c:pt>
                <c:pt idx="25">
                  <c:v>-2.4999999999999996</c:v>
                </c:pt>
                <c:pt idx="26">
                  <c:v>-2.4799999999999995</c:v>
                </c:pt>
                <c:pt idx="27">
                  <c:v>-2.4599999999999995</c:v>
                </c:pt>
                <c:pt idx="28">
                  <c:v>-2.4399999999999995</c:v>
                </c:pt>
                <c:pt idx="29">
                  <c:v>-2.4199999999999995</c:v>
                </c:pt>
                <c:pt idx="30">
                  <c:v>-2.3999999999999995</c:v>
                </c:pt>
                <c:pt idx="31">
                  <c:v>-2.3799999999999994</c:v>
                </c:pt>
                <c:pt idx="32">
                  <c:v>-2.3599999999999994</c:v>
                </c:pt>
                <c:pt idx="33">
                  <c:v>-2.3399999999999994</c:v>
                </c:pt>
                <c:pt idx="34">
                  <c:v>-2.3199999999999994</c:v>
                </c:pt>
                <c:pt idx="35">
                  <c:v>-2.2999999999999994</c:v>
                </c:pt>
                <c:pt idx="36">
                  <c:v>-2.2799999999999994</c:v>
                </c:pt>
                <c:pt idx="37">
                  <c:v>-2.2599999999999993</c:v>
                </c:pt>
                <c:pt idx="38">
                  <c:v>-2.2399999999999993</c:v>
                </c:pt>
                <c:pt idx="39">
                  <c:v>-2.2199999999999993</c:v>
                </c:pt>
                <c:pt idx="40">
                  <c:v>-2.1999999999999993</c:v>
                </c:pt>
                <c:pt idx="41">
                  <c:v>-2.1799999999999993</c:v>
                </c:pt>
                <c:pt idx="42">
                  <c:v>-2.1599999999999993</c:v>
                </c:pt>
                <c:pt idx="43">
                  <c:v>-2.1399999999999992</c:v>
                </c:pt>
                <c:pt idx="44">
                  <c:v>-2.1199999999999992</c:v>
                </c:pt>
                <c:pt idx="45">
                  <c:v>-2.0999999999999992</c:v>
                </c:pt>
                <c:pt idx="46">
                  <c:v>-2.0799999999999992</c:v>
                </c:pt>
                <c:pt idx="47">
                  <c:v>-2.0599999999999992</c:v>
                </c:pt>
                <c:pt idx="48">
                  <c:v>-2.0399999999999991</c:v>
                </c:pt>
                <c:pt idx="49">
                  <c:v>-2.0199999999999991</c:v>
                </c:pt>
                <c:pt idx="50">
                  <c:v>-1.9999999999999991</c:v>
                </c:pt>
                <c:pt idx="51">
                  <c:v>-1.9799999999999991</c:v>
                </c:pt>
                <c:pt idx="52">
                  <c:v>-1.9599999999999991</c:v>
                </c:pt>
                <c:pt idx="53">
                  <c:v>-1.9399999999999991</c:v>
                </c:pt>
                <c:pt idx="54">
                  <c:v>-1.919999999999999</c:v>
                </c:pt>
                <c:pt idx="55">
                  <c:v>-1.899999999999999</c:v>
                </c:pt>
                <c:pt idx="56">
                  <c:v>-1.879999999999999</c:v>
                </c:pt>
                <c:pt idx="57">
                  <c:v>-1.859999999999999</c:v>
                </c:pt>
                <c:pt idx="58">
                  <c:v>-1.839999999999999</c:v>
                </c:pt>
                <c:pt idx="59">
                  <c:v>-1.819999999999999</c:v>
                </c:pt>
                <c:pt idx="60">
                  <c:v>-1.7999999999999989</c:v>
                </c:pt>
                <c:pt idx="61">
                  <c:v>-1.7799999999999989</c:v>
                </c:pt>
                <c:pt idx="62">
                  <c:v>-1.7599999999999989</c:v>
                </c:pt>
                <c:pt idx="63">
                  <c:v>-1.7399999999999989</c:v>
                </c:pt>
                <c:pt idx="64">
                  <c:v>-1.7199999999999989</c:v>
                </c:pt>
                <c:pt idx="65">
                  <c:v>-1.6999999999999988</c:v>
                </c:pt>
                <c:pt idx="66">
                  <c:v>-1.6799999999999988</c:v>
                </c:pt>
                <c:pt idx="67">
                  <c:v>-1.6599999999999988</c:v>
                </c:pt>
                <c:pt idx="68">
                  <c:v>-1.6399999999999988</c:v>
                </c:pt>
                <c:pt idx="69">
                  <c:v>-1.6199999999999988</c:v>
                </c:pt>
                <c:pt idx="70">
                  <c:v>-1.5999999999999988</c:v>
                </c:pt>
                <c:pt idx="71">
                  <c:v>-1.5799999999999987</c:v>
                </c:pt>
                <c:pt idx="72">
                  <c:v>-1.5599999999999987</c:v>
                </c:pt>
                <c:pt idx="73">
                  <c:v>-1.5399999999999987</c:v>
                </c:pt>
                <c:pt idx="74">
                  <c:v>-1.5199999999999987</c:v>
                </c:pt>
                <c:pt idx="75">
                  <c:v>-1.4999999999999987</c:v>
                </c:pt>
                <c:pt idx="76">
                  <c:v>-1.4799999999999986</c:v>
                </c:pt>
                <c:pt idx="77">
                  <c:v>-1.4599999999999986</c:v>
                </c:pt>
                <c:pt idx="78">
                  <c:v>-1.4399999999999986</c:v>
                </c:pt>
                <c:pt idx="79">
                  <c:v>-1.4199999999999986</c:v>
                </c:pt>
                <c:pt idx="80">
                  <c:v>-1.3999999999999986</c:v>
                </c:pt>
                <c:pt idx="81">
                  <c:v>-1.3799999999999986</c:v>
                </c:pt>
                <c:pt idx="82">
                  <c:v>-1.3599999999999985</c:v>
                </c:pt>
                <c:pt idx="83">
                  <c:v>-1.3399999999999985</c:v>
                </c:pt>
                <c:pt idx="84">
                  <c:v>-1.3199999999999985</c:v>
                </c:pt>
                <c:pt idx="85">
                  <c:v>-1.2999999999999985</c:v>
                </c:pt>
                <c:pt idx="86">
                  <c:v>-1.2799999999999985</c:v>
                </c:pt>
                <c:pt idx="87">
                  <c:v>-1.2599999999999985</c:v>
                </c:pt>
                <c:pt idx="88">
                  <c:v>-1.2399999999999984</c:v>
                </c:pt>
                <c:pt idx="89">
                  <c:v>-1.2199999999999984</c:v>
                </c:pt>
                <c:pt idx="90">
                  <c:v>-1.1999999999999984</c:v>
                </c:pt>
                <c:pt idx="91">
                  <c:v>-1.1799999999999984</c:v>
                </c:pt>
                <c:pt idx="92">
                  <c:v>-1.1599999999999984</c:v>
                </c:pt>
                <c:pt idx="93">
                  <c:v>-1.1399999999999983</c:v>
                </c:pt>
                <c:pt idx="94">
                  <c:v>-1.1199999999999983</c:v>
                </c:pt>
                <c:pt idx="95">
                  <c:v>-1.0999999999999983</c:v>
                </c:pt>
                <c:pt idx="96">
                  <c:v>-1.0799999999999983</c:v>
                </c:pt>
                <c:pt idx="97">
                  <c:v>-1.0599999999999983</c:v>
                </c:pt>
                <c:pt idx="98">
                  <c:v>-1.0399999999999983</c:v>
                </c:pt>
                <c:pt idx="99">
                  <c:v>-1.0199999999999982</c:v>
                </c:pt>
                <c:pt idx="100">
                  <c:v>-0.99999999999999822</c:v>
                </c:pt>
                <c:pt idx="101">
                  <c:v>-0.97999999999999821</c:v>
                </c:pt>
                <c:pt idx="102">
                  <c:v>-0.95999999999999819</c:v>
                </c:pt>
                <c:pt idx="103">
                  <c:v>-0.93999999999999817</c:v>
                </c:pt>
                <c:pt idx="104">
                  <c:v>-0.91999999999999815</c:v>
                </c:pt>
                <c:pt idx="105">
                  <c:v>-0.89999999999999813</c:v>
                </c:pt>
                <c:pt idx="106">
                  <c:v>-0.87999999999999812</c:v>
                </c:pt>
                <c:pt idx="107">
                  <c:v>-0.8599999999999981</c:v>
                </c:pt>
                <c:pt idx="108">
                  <c:v>-0.83999999999999808</c:v>
                </c:pt>
                <c:pt idx="109">
                  <c:v>-0.81999999999999806</c:v>
                </c:pt>
                <c:pt idx="110">
                  <c:v>-0.79999999999999805</c:v>
                </c:pt>
                <c:pt idx="111">
                  <c:v>-0.77999999999999803</c:v>
                </c:pt>
                <c:pt idx="112">
                  <c:v>-0.75999999999999801</c:v>
                </c:pt>
                <c:pt idx="113">
                  <c:v>-0.73999999999999799</c:v>
                </c:pt>
                <c:pt idx="114">
                  <c:v>-0.71999999999999797</c:v>
                </c:pt>
                <c:pt idx="115">
                  <c:v>-0.69999999999999796</c:v>
                </c:pt>
                <c:pt idx="116">
                  <c:v>-0.67999999999999794</c:v>
                </c:pt>
                <c:pt idx="117">
                  <c:v>-0.65999999999999792</c:v>
                </c:pt>
                <c:pt idx="118">
                  <c:v>-0.6399999999999979</c:v>
                </c:pt>
                <c:pt idx="119">
                  <c:v>-0.61999999999999789</c:v>
                </c:pt>
                <c:pt idx="120">
                  <c:v>-0.59999999999999787</c:v>
                </c:pt>
                <c:pt idx="121">
                  <c:v>-0.57999999999999785</c:v>
                </c:pt>
                <c:pt idx="122">
                  <c:v>-0.55999999999999783</c:v>
                </c:pt>
                <c:pt idx="123">
                  <c:v>-0.53999999999999782</c:v>
                </c:pt>
                <c:pt idx="124">
                  <c:v>-0.5199999999999978</c:v>
                </c:pt>
                <c:pt idx="125">
                  <c:v>-0.49999999999999778</c:v>
                </c:pt>
                <c:pt idx="126">
                  <c:v>-0.47999999999999776</c:v>
                </c:pt>
                <c:pt idx="127">
                  <c:v>-0.45999999999999774</c:v>
                </c:pt>
                <c:pt idx="128">
                  <c:v>-0.43999999999999773</c:v>
                </c:pt>
                <c:pt idx="129">
                  <c:v>-0.41999999999999771</c:v>
                </c:pt>
                <c:pt idx="130">
                  <c:v>-0.39999999999999769</c:v>
                </c:pt>
                <c:pt idx="131">
                  <c:v>-0.37999999999999767</c:v>
                </c:pt>
                <c:pt idx="132">
                  <c:v>-0.35999999999999766</c:v>
                </c:pt>
                <c:pt idx="133">
                  <c:v>-0.33999999999999764</c:v>
                </c:pt>
                <c:pt idx="134">
                  <c:v>-0.31999999999999762</c:v>
                </c:pt>
                <c:pt idx="135">
                  <c:v>-0.2999999999999976</c:v>
                </c:pt>
                <c:pt idx="136">
                  <c:v>-0.27999999999999758</c:v>
                </c:pt>
                <c:pt idx="137">
                  <c:v>-0.25999999999999757</c:v>
                </c:pt>
                <c:pt idx="138">
                  <c:v>-0.23999999999999758</c:v>
                </c:pt>
                <c:pt idx="139">
                  <c:v>-0.21999999999999759</c:v>
                </c:pt>
                <c:pt idx="140">
                  <c:v>-0.1999999999999976</c:v>
                </c:pt>
                <c:pt idx="141">
                  <c:v>-0.17999999999999761</c:v>
                </c:pt>
                <c:pt idx="142">
                  <c:v>-0.15999999999999762</c:v>
                </c:pt>
                <c:pt idx="143">
                  <c:v>-0.13999999999999763</c:v>
                </c:pt>
                <c:pt idx="144">
                  <c:v>-0.11999999999999762</c:v>
                </c:pt>
                <c:pt idx="145">
                  <c:v>-9.9999999999997619E-2</c:v>
                </c:pt>
                <c:pt idx="146">
                  <c:v>-7.9999999999997615E-2</c:v>
                </c:pt>
                <c:pt idx="147">
                  <c:v>-5.9999999999997611E-2</c:v>
                </c:pt>
                <c:pt idx="148">
                  <c:v>-3.9999999999997607E-2</c:v>
                </c:pt>
                <c:pt idx="149">
                  <c:v>-1.9999999999997606E-2</c:v>
                </c:pt>
                <c:pt idx="150">
                  <c:v>2.3939183968479938E-15</c:v>
                </c:pt>
              </c:numCache>
            </c:numRef>
          </c:xVal>
          <c:yVal>
            <c:numRef>
              <c:f>'Ex10-6 Lognorm'!$E$7:$E$157</c:f>
              <c:numCache>
                <c:formatCode>General</c:formatCode>
                <c:ptCount val="151"/>
                <c:pt idx="0">
                  <c:v>0.93368788409673964</c:v>
                </c:pt>
                <c:pt idx="1">
                  <c:v>0.92974750736375589</c:v>
                </c:pt>
                <c:pt idx="2">
                  <c:v>0.92561939527930948</c:v>
                </c:pt>
                <c:pt idx="3">
                  <c:v>0.92129795430802286</c:v>
                </c:pt>
                <c:pt idx="4">
                  <c:v>0.91677766285781648</c:v>
                </c:pt>
                <c:pt idx="5">
                  <c:v>0.9120530921651171</c:v>
                </c:pt>
                <c:pt idx="6">
                  <c:v>0.90711892816195383</c:v>
                </c:pt>
                <c:pt idx="7">
                  <c:v>0.90196999428064728</c:v>
                </c:pt>
                <c:pt idx="8">
                  <c:v>0.89660127514235166</c:v>
                </c:pt>
                <c:pt idx="9">
                  <c:v>0.89100794106593151</c:v>
                </c:pt>
                <c:pt idx="10">
                  <c:v>0.88518537332353653</c:v>
                </c:pt>
                <c:pt idx="11">
                  <c:v>0.87912919005889556</c:v>
                </c:pt>
                <c:pt idx="12">
                  <c:v>0.87283527277382655</c:v>
                </c:pt>
                <c:pt idx="13">
                  <c:v>0.86629979327784901</c:v>
                </c:pt>
                <c:pt idx="14">
                  <c:v>0.85951924098519039</c:v>
                </c:pt>
                <c:pt idx="15">
                  <c:v>0.85249045043297444</c:v>
                </c:pt>
                <c:pt idx="16">
                  <c:v>0.84521062888410892</c:v>
                </c:pt>
                <c:pt idx="17">
                  <c:v>0.83767738386843538</c:v>
                </c:pt>
                <c:pt idx="18">
                  <c:v>0.82988875050621946</c:v>
                </c:pt>
                <c:pt idx="19">
                  <c:v>0.82184321844913766</c:v>
                </c:pt>
                <c:pt idx="20">
                  <c:v>0.81353975826573544</c:v>
                </c:pt>
                <c:pt idx="21">
                  <c:v>0.80497784709097275</c:v>
                </c:pt>
                <c:pt idx="22">
                  <c:v>0.79615749335312747</c:v>
                </c:pt>
                <c:pt idx="23">
                  <c:v>0.78707926038608134</c:v>
                </c:pt>
                <c:pt idx="24">
                  <c:v>0.77774428873104906</c:v>
                </c:pt>
                <c:pt idx="25">
                  <c:v>0.76815431692921354</c:v>
                </c:pt>
                <c:pt idx="26">
                  <c:v>0.75831170060567399</c:v>
                </c:pt>
                <c:pt idx="27">
                  <c:v>0.74821942964565435</c:v>
                </c:pt>
                <c:pt idx="28">
                  <c:v>0.73788114326624232</c:v>
                </c:pt>
                <c:pt idx="29">
                  <c:v>0.72730114279103009</c:v>
                </c:pt>
                <c:pt idx="30">
                  <c:v>0.71648440194109553</c:v>
                </c:pt>
                <c:pt idx="31">
                  <c:v>0.7054365744637574</c:v>
                </c:pt>
                <c:pt idx="32">
                  <c:v>0.6941639989305779</c:v>
                </c:pt>
                <c:pt idx="33">
                  <c:v>0.68267370054815169</c:v>
                </c:pt>
                <c:pt idx="34">
                  <c:v>0.67097338983932364</c:v>
                </c:pt>
                <c:pt idx="35">
                  <c:v>0.65907145806860634</c:v>
                </c:pt>
                <c:pt idx="36">
                  <c:v>0.64697696930363757</c:v>
                </c:pt>
                <c:pt idx="37">
                  <c:v>0.63469964902449494</c:v>
                </c:pt>
                <c:pt idx="38">
                  <c:v>0.62224986921443004</c:v>
                </c:pt>
                <c:pt idx="39">
                  <c:v>0.60963862988896911</c:v>
                </c:pt>
                <c:pt idx="40">
                  <c:v>0.59687753704523328</c:v>
                </c:pt>
                <c:pt idx="41">
                  <c:v>0.58397877703948919</c:v>
                </c:pt>
                <c:pt idx="42">
                  <c:v>0.57095508742823942</c:v>
                </c:pt>
                <c:pt idx="43">
                  <c:v>0.55781972433627036</c:v>
                </c:pt>
                <c:pt idx="44">
                  <c:v>0.54458642644380584</c:v>
                </c:pt>
                <c:pt idx="45">
                  <c:v>0.53126937571394095</c:v>
                </c:pt>
                <c:pt idx="46">
                  <c:v>0.51788315501057525</c:v>
                </c:pt>
                <c:pt idx="47">
                  <c:v>0.50444270278582548</c:v>
                </c:pt>
                <c:pt idx="48">
                  <c:v>0.49096326504402771</c:v>
                </c:pt>
                <c:pt idx="49">
                  <c:v>0.47746034481663369</c:v>
                </c:pt>
                <c:pt idx="50">
                  <c:v>0.46394964940823447</c:v>
                </c:pt>
                <c:pt idx="51">
                  <c:v>0.45044703569826261</c:v>
                </c:pt>
                <c:pt idx="52">
                  <c:v>0.43696845380533361</c:v>
                </c:pt>
                <c:pt idx="53">
                  <c:v>0.42352988944137437</c:v>
                </c:pt>
                <c:pt idx="54">
                  <c:v>0.4101473053003542</c:v>
                </c:pt>
                <c:pt idx="55">
                  <c:v>0.39683658184132659</c:v>
                </c:pt>
                <c:pt idx="56">
                  <c:v>0.38361345783736378</c:v>
                </c:pt>
                <c:pt idx="57">
                  <c:v>0.37049347107059621</c:v>
                </c:pt>
                <c:pt idx="58">
                  <c:v>0.357491899558808</c:v>
                </c:pt>
                <c:pt idx="59">
                  <c:v>0.34462370370072143</c:v>
                </c:pt>
                <c:pt idx="60">
                  <c:v>0.33190346972515178</c:v>
                </c:pt>
                <c:pt idx="61">
                  <c:v>0.3193453548235709</c:v>
                </c:pt>
                <c:pt idx="62">
                  <c:v>0.30696303433627009</c:v>
                </c:pt>
                <c:pt idx="63">
                  <c:v>0.29476965134931904</c:v>
                </c:pt>
                <c:pt idx="64">
                  <c:v>0.2827777690429496</c:v>
                </c:pt>
                <c:pt idx="65">
                  <c:v>0.27099932611199223</c:v>
                </c:pt>
                <c:pt idx="66">
                  <c:v>0.25944559555574542</c:v>
                </c:pt>
                <c:pt idx="67">
                  <c:v>0.24812714710838438</c:v>
                </c:pt>
                <c:pt idx="68">
                  <c:v>0.23705381355198638</c:v>
                </c:pt>
                <c:pt idx="69">
                  <c:v>0.2262346611227643</c:v>
                </c:pt>
                <c:pt idx="70">
                  <c:v>0.21567796418751736</c:v>
                </c:pt>
                <c:pt idx="71">
                  <c:v>0.20539118433196613</c:v>
                </c:pt>
                <c:pt idx="72">
                  <c:v>0.19538095396596819</c:v>
                </c:pt>
                <c:pt idx="73">
                  <c:v>0.18565306451300048</c:v>
                </c:pt>
                <c:pt idx="74">
                  <c:v>0.17621245921317119</c:v>
                </c:pt>
                <c:pt idx="75">
                  <c:v>0.16706323053084918</c:v>
                </c:pt>
                <c:pt idx="76">
                  <c:v>0.15820862212015879</c:v>
                </c:pt>
                <c:pt idx="77">
                  <c:v>0.14965103526456255</c:v>
                </c:pt>
                <c:pt idx="78">
                  <c:v>0.14139203967091588</c:v>
                </c:pt>
                <c:pt idx="79">
                  <c:v>0.13343238846415686</c:v>
                </c:pt>
                <c:pt idx="80">
                  <c:v>0.12577203719654087</c:v>
                </c:pt>
                <c:pt idx="81">
                  <c:v>0.11841016665540355</c:v>
                </c:pt>
                <c:pt idx="82">
                  <c:v>0.11134520922614126</c:v>
                </c:pt>
                <c:pt idx="83">
                  <c:v>0.10457487854270682</c:v>
                </c:pt>
                <c:pt idx="84">
                  <c:v>9.8096202136661814E-2</c:v>
                </c:pt>
                <c:pt idx="85">
                  <c:v>9.1905556777891209E-2</c:v>
                </c:pt>
                <c:pt idx="86">
                  <c:v>8.5998706185608328E-2</c:v>
                </c:pt>
                <c:pt idx="87">
                  <c:v>8.037084077734688E-2</c:v>
                </c:pt>
                <c:pt idx="88">
                  <c:v>7.5016619116301378E-2</c:v>
                </c:pt>
                <c:pt idx="89">
                  <c:v>6.9930210713619698E-2</c:v>
                </c:pt>
                <c:pt idx="90">
                  <c:v>6.5105339842030055E-2</c:v>
                </c:pt>
                <c:pt idx="91">
                  <c:v>6.0535330020392054E-2</c:v>
                </c:pt>
                <c:pt idx="92">
                  <c:v>5.6213148835263745E-2</c:v>
                </c:pt>
                <c:pt idx="93">
                  <c:v>5.2131452775184883E-2</c:v>
                </c:pt>
                <c:pt idx="94">
                  <c:v>4.8282631765886791E-2</c:v>
                </c:pt>
                <c:pt idx="95">
                  <c:v>4.4658853109790772E-2</c:v>
                </c:pt>
                <c:pt idx="96">
                  <c:v>4.1252104550689443E-2</c:v>
                </c:pt>
                <c:pt idx="97">
                  <c:v>3.8054236204113079E-2</c:v>
                </c:pt>
                <c:pt idx="98">
                  <c:v>3.5057001115262644E-2</c:v>
                </c:pt>
                <c:pt idx="99">
                  <c:v>3.2252094229212137E-2</c:v>
                </c:pt>
                <c:pt idx="100">
                  <c:v>2.9631189582027546E-2</c:v>
                </c:pt>
                <c:pt idx="101">
                  <c:v>2.7185975546174856E-2</c:v>
                </c:pt>
                <c:pt idx="102">
                  <c:v>2.4908187988783071E-2</c:v>
                </c:pt>
                <c:pt idx="103">
                  <c:v>2.2789641226667039E-2</c:v>
                </c:pt>
                <c:pt idx="104">
                  <c:v>2.0822256687195242E-2</c:v>
                </c:pt>
                <c:pt idx="105">
                  <c:v>1.8998089208828034E-2</c:v>
                </c:pt>
                <c:pt idx="106">
                  <c:v>1.7309350939183139E-2</c:v>
                </c:pt>
                <c:pt idx="107">
                  <c:v>1.57484328115663E-2</c:v>
                </c:pt>
                <c:pt idx="108">
                  <c:v>1.4307923602819832E-2</c:v>
                </c:pt>
                <c:pt idx="109">
                  <c:v>1.2980626595902316E-2</c:v>
                </c:pt>
                <c:pt idx="110">
                  <c:v>1.1759573889656802E-2</c:v>
                </c:pt>
                <c:pt idx="111">
                  <c:v>1.0638038415627568E-2</c:v>
                </c:pt>
                <c:pt idx="112">
                  <c:v>9.6095437374395434E-3</c:v>
                </c:pt>
                <c:pt idx="113">
                  <c:v>8.6678717220964926E-3</c:v>
                </c:pt>
                <c:pt idx="114">
                  <c:v>7.807068184537547E-3</c:v>
                </c:pt>
                <c:pt idx="115">
                  <c:v>7.0214466169037891E-3</c:v>
                </c:pt>
                <c:pt idx="116">
                  <c:v>6.3055901222195208E-3</c:v>
                </c:pt>
                <c:pt idx="117">
                  <c:v>5.6543516786217943E-3</c:v>
                </c:pt>
                <c:pt idx="118">
                  <c:v>5.0628528649343148E-3</c:v>
                </c:pt>
                <c:pt idx="119">
                  <c:v>4.5264811813547851E-3</c:v>
                </c:pt>
                <c:pt idx="120">
                  <c:v>4.0408861004027768E-3</c:v>
                </c:pt>
                <c:pt idx="121">
                  <c:v>3.6019739831651986E-3</c:v>
                </c:pt>
                <c:pt idx="122">
                  <c:v>3.2059019943987757E-3</c:v>
                </c:pt>
                <c:pt idx="123">
                  <c:v>2.8490711473318255E-3</c:v>
                </c:pt>
                <c:pt idx="124">
                  <c:v>2.5281186051854037E-3</c:v>
                </c:pt>
                <c:pt idx="125">
                  <c:v>2.239909361645418E-3</c:v>
                </c:pt>
                <c:pt idx="126">
                  <c:v>1.9815274169007894E-3</c:v>
                </c:pt>
                <c:pt idx="127">
                  <c:v>1.7502665595594748E-3</c:v>
                </c:pt>
                <c:pt idx="128">
                  <c:v>1.543620857896469E-3</c:v>
                </c:pt>
                <c:pt idx="129">
                  <c:v>1.3592749566100877E-3</c:v>
                </c:pt>
                <c:pt idx="130">
                  <c:v>1.1950942676874994E-3</c:v>
                </c:pt>
                <c:pt idx="131">
                  <c:v>1.0491151362262386E-3</c:v>
                </c:pt>
                <c:pt idx="132">
                  <c:v>9.1953505423318573E-4</c:v>
                </c:pt>
                <c:pt idx="133">
                  <c:v>8.0470298762600238E-4</c:v>
                </c:pt>
                <c:pt idx="134">
                  <c:v>7.0310987398327892E-4</c:v>
                </c:pt>
                <c:pt idx="135">
                  <c:v>6.1337934110743662E-4</c:v>
                </c:pt>
                <c:pt idx="136">
                  <c:v>5.3425868924715514E-4</c:v>
                </c:pt>
                <c:pt idx="137">
                  <c:v>4.6461017293159679E-4</c:v>
                </c:pt>
                <c:pt idx="138">
                  <c:v>4.0340261184413024E-4</c:v>
                </c:pt>
                <c:pt idx="139">
                  <c:v>3.4970335404649214E-4</c:v>
                </c:pt>
                <c:pt idx="140">
                  <c:v>3.0267060918308402E-4</c:v>
                </c:pt>
                <c:pt idx="141">
                  <c:v>2.6154616406876533E-4</c:v>
                </c:pt>
                <c:pt idx="142">
                  <c:v>2.256484883028766E-4</c:v>
                </c:pt>
                <c:pt idx="143">
                  <c:v>1.9436623326082284E-4</c:v>
                </c:pt>
                <c:pt idx="144">
                  <c:v>1.6715212398927997E-4</c:v>
                </c:pt>
                <c:pt idx="145">
                  <c:v>1.4351724016263822E-4</c:v>
                </c:pt>
                <c:pt idx="146">
                  <c:v>1.2302567933280981E-4</c:v>
                </c:pt>
                <c:pt idx="147">
                  <c:v>1.0528959320332664E-4</c:v>
                </c:pt>
                <c:pt idx="148">
                  <c:v>8.9964585560076807E-5</c:v>
                </c:pt>
                <c:pt idx="149">
                  <c:v>7.6745458770211976E-5</c:v>
                </c:pt>
                <c:pt idx="150">
                  <c:v>6.536229439126484E-5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35-4CAA-8C31-2B5E7BFC776E}"/>
            </c:ext>
          </c:extLst>
        </c:ser>
        <c:ser>
          <c:idx val="2"/>
          <c:order val="2"/>
          <c:tx>
            <c:strRef>
              <c:f>'Ex10-6 Lognorm'!$F$6</c:f>
              <c:strCache>
                <c:ptCount val="1"/>
                <c:pt idx="0">
                  <c:v>4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'Ex10-6 Lognorm'!$A$7:$A$157</c:f>
              <c:numCache>
                <c:formatCode>General</c:formatCode>
                <c:ptCount val="151"/>
                <c:pt idx="0">
                  <c:v>-3</c:v>
                </c:pt>
                <c:pt idx="1">
                  <c:v>-2.98</c:v>
                </c:pt>
                <c:pt idx="2">
                  <c:v>-2.96</c:v>
                </c:pt>
                <c:pt idx="3">
                  <c:v>-2.94</c:v>
                </c:pt>
                <c:pt idx="4">
                  <c:v>-2.92</c:v>
                </c:pt>
                <c:pt idx="5">
                  <c:v>-2.9</c:v>
                </c:pt>
                <c:pt idx="6">
                  <c:v>-2.88</c:v>
                </c:pt>
                <c:pt idx="7">
                  <c:v>-2.86</c:v>
                </c:pt>
                <c:pt idx="8">
                  <c:v>-2.84</c:v>
                </c:pt>
                <c:pt idx="9">
                  <c:v>-2.82</c:v>
                </c:pt>
                <c:pt idx="10">
                  <c:v>-2.8</c:v>
                </c:pt>
                <c:pt idx="11">
                  <c:v>-2.78</c:v>
                </c:pt>
                <c:pt idx="12">
                  <c:v>-2.76</c:v>
                </c:pt>
                <c:pt idx="13">
                  <c:v>-2.7399999999999998</c:v>
                </c:pt>
                <c:pt idx="14">
                  <c:v>-2.7199999999999998</c:v>
                </c:pt>
                <c:pt idx="15">
                  <c:v>-2.6999999999999997</c:v>
                </c:pt>
                <c:pt idx="16">
                  <c:v>-2.6799999999999997</c:v>
                </c:pt>
                <c:pt idx="17">
                  <c:v>-2.6599999999999997</c:v>
                </c:pt>
                <c:pt idx="18">
                  <c:v>-2.6399999999999997</c:v>
                </c:pt>
                <c:pt idx="19">
                  <c:v>-2.6199999999999997</c:v>
                </c:pt>
                <c:pt idx="20">
                  <c:v>-2.5999999999999996</c:v>
                </c:pt>
                <c:pt idx="21">
                  <c:v>-2.5799999999999996</c:v>
                </c:pt>
                <c:pt idx="22">
                  <c:v>-2.5599999999999996</c:v>
                </c:pt>
                <c:pt idx="23">
                  <c:v>-2.5399999999999996</c:v>
                </c:pt>
                <c:pt idx="24">
                  <c:v>-2.5199999999999996</c:v>
                </c:pt>
                <c:pt idx="25">
                  <c:v>-2.4999999999999996</c:v>
                </c:pt>
                <c:pt idx="26">
                  <c:v>-2.4799999999999995</c:v>
                </c:pt>
                <c:pt idx="27">
                  <c:v>-2.4599999999999995</c:v>
                </c:pt>
                <c:pt idx="28">
                  <c:v>-2.4399999999999995</c:v>
                </c:pt>
                <c:pt idx="29">
                  <c:v>-2.4199999999999995</c:v>
                </c:pt>
                <c:pt idx="30">
                  <c:v>-2.3999999999999995</c:v>
                </c:pt>
                <c:pt idx="31">
                  <c:v>-2.3799999999999994</c:v>
                </c:pt>
                <c:pt idx="32">
                  <c:v>-2.3599999999999994</c:v>
                </c:pt>
                <c:pt idx="33">
                  <c:v>-2.3399999999999994</c:v>
                </c:pt>
                <c:pt idx="34">
                  <c:v>-2.3199999999999994</c:v>
                </c:pt>
                <c:pt idx="35">
                  <c:v>-2.2999999999999994</c:v>
                </c:pt>
                <c:pt idx="36">
                  <c:v>-2.2799999999999994</c:v>
                </c:pt>
                <c:pt idx="37">
                  <c:v>-2.2599999999999993</c:v>
                </c:pt>
                <c:pt idx="38">
                  <c:v>-2.2399999999999993</c:v>
                </c:pt>
                <c:pt idx="39">
                  <c:v>-2.2199999999999993</c:v>
                </c:pt>
                <c:pt idx="40">
                  <c:v>-2.1999999999999993</c:v>
                </c:pt>
                <c:pt idx="41">
                  <c:v>-2.1799999999999993</c:v>
                </c:pt>
                <c:pt idx="42">
                  <c:v>-2.1599999999999993</c:v>
                </c:pt>
                <c:pt idx="43">
                  <c:v>-2.1399999999999992</c:v>
                </c:pt>
                <c:pt idx="44">
                  <c:v>-2.1199999999999992</c:v>
                </c:pt>
                <c:pt idx="45">
                  <c:v>-2.0999999999999992</c:v>
                </c:pt>
                <c:pt idx="46">
                  <c:v>-2.0799999999999992</c:v>
                </c:pt>
                <c:pt idx="47">
                  <c:v>-2.0599999999999992</c:v>
                </c:pt>
                <c:pt idx="48">
                  <c:v>-2.0399999999999991</c:v>
                </c:pt>
                <c:pt idx="49">
                  <c:v>-2.0199999999999991</c:v>
                </c:pt>
                <c:pt idx="50">
                  <c:v>-1.9999999999999991</c:v>
                </c:pt>
                <c:pt idx="51">
                  <c:v>-1.9799999999999991</c:v>
                </c:pt>
                <c:pt idx="52">
                  <c:v>-1.9599999999999991</c:v>
                </c:pt>
                <c:pt idx="53">
                  <c:v>-1.9399999999999991</c:v>
                </c:pt>
                <c:pt idx="54">
                  <c:v>-1.919999999999999</c:v>
                </c:pt>
                <c:pt idx="55">
                  <c:v>-1.899999999999999</c:v>
                </c:pt>
                <c:pt idx="56">
                  <c:v>-1.879999999999999</c:v>
                </c:pt>
                <c:pt idx="57">
                  <c:v>-1.859999999999999</c:v>
                </c:pt>
                <c:pt idx="58">
                  <c:v>-1.839999999999999</c:v>
                </c:pt>
                <c:pt idx="59">
                  <c:v>-1.819999999999999</c:v>
                </c:pt>
                <c:pt idx="60">
                  <c:v>-1.7999999999999989</c:v>
                </c:pt>
                <c:pt idx="61">
                  <c:v>-1.7799999999999989</c:v>
                </c:pt>
                <c:pt idx="62">
                  <c:v>-1.7599999999999989</c:v>
                </c:pt>
                <c:pt idx="63">
                  <c:v>-1.7399999999999989</c:v>
                </c:pt>
                <c:pt idx="64">
                  <c:v>-1.7199999999999989</c:v>
                </c:pt>
                <c:pt idx="65">
                  <c:v>-1.6999999999999988</c:v>
                </c:pt>
                <c:pt idx="66">
                  <c:v>-1.6799999999999988</c:v>
                </c:pt>
                <c:pt idx="67">
                  <c:v>-1.6599999999999988</c:v>
                </c:pt>
                <c:pt idx="68">
                  <c:v>-1.6399999999999988</c:v>
                </c:pt>
                <c:pt idx="69">
                  <c:v>-1.6199999999999988</c:v>
                </c:pt>
                <c:pt idx="70">
                  <c:v>-1.5999999999999988</c:v>
                </c:pt>
                <c:pt idx="71">
                  <c:v>-1.5799999999999987</c:v>
                </c:pt>
                <c:pt idx="72">
                  <c:v>-1.5599999999999987</c:v>
                </c:pt>
                <c:pt idx="73">
                  <c:v>-1.5399999999999987</c:v>
                </c:pt>
                <c:pt idx="74">
                  <c:v>-1.5199999999999987</c:v>
                </c:pt>
                <c:pt idx="75">
                  <c:v>-1.4999999999999987</c:v>
                </c:pt>
                <c:pt idx="76">
                  <c:v>-1.4799999999999986</c:v>
                </c:pt>
                <c:pt idx="77">
                  <c:v>-1.4599999999999986</c:v>
                </c:pt>
                <c:pt idx="78">
                  <c:v>-1.4399999999999986</c:v>
                </c:pt>
                <c:pt idx="79">
                  <c:v>-1.4199999999999986</c:v>
                </c:pt>
                <c:pt idx="80">
                  <c:v>-1.3999999999999986</c:v>
                </c:pt>
                <c:pt idx="81">
                  <c:v>-1.3799999999999986</c:v>
                </c:pt>
                <c:pt idx="82">
                  <c:v>-1.3599999999999985</c:v>
                </c:pt>
                <c:pt idx="83">
                  <c:v>-1.3399999999999985</c:v>
                </c:pt>
                <c:pt idx="84">
                  <c:v>-1.3199999999999985</c:v>
                </c:pt>
                <c:pt idx="85">
                  <c:v>-1.2999999999999985</c:v>
                </c:pt>
                <c:pt idx="86">
                  <c:v>-1.2799999999999985</c:v>
                </c:pt>
                <c:pt idx="87">
                  <c:v>-1.2599999999999985</c:v>
                </c:pt>
                <c:pt idx="88">
                  <c:v>-1.2399999999999984</c:v>
                </c:pt>
                <c:pt idx="89">
                  <c:v>-1.2199999999999984</c:v>
                </c:pt>
                <c:pt idx="90">
                  <c:v>-1.1999999999999984</c:v>
                </c:pt>
                <c:pt idx="91">
                  <c:v>-1.1799999999999984</c:v>
                </c:pt>
                <c:pt idx="92">
                  <c:v>-1.1599999999999984</c:v>
                </c:pt>
                <c:pt idx="93">
                  <c:v>-1.1399999999999983</c:v>
                </c:pt>
                <c:pt idx="94">
                  <c:v>-1.1199999999999983</c:v>
                </c:pt>
                <c:pt idx="95">
                  <c:v>-1.0999999999999983</c:v>
                </c:pt>
                <c:pt idx="96">
                  <c:v>-1.0799999999999983</c:v>
                </c:pt>
                <c:pt idx="97">
                  <c:v>-1.0599999999999983</c:v>
                </c:pt>
                <c:pt idx="98">
                  <c:v>-1.0399999999999983</c:v>
                </c:pt>
                <c:pt idx="99">
                  <c:v>-1.0199999999999982</c:v>
                </c:pt>
                <c:pt idx="100">
                  <c:v>-0.99999999999999822</c:v>
                </c:pt>
                <c:pt idx="101">
                  <c:v>-0.97999999999999821</c:v>
                </c:pt>
                <c:pt idx="102">
                  <c:v>-0.95999999999999819</c:v>
                </c:pt>
                <c:pt idx="103">
                  <c:v>-0.93999999999999817</c:v>
                </c:pt>
                <c:pt idx="104">
                  <c:v>-0.91999999999999815</c:v>
                </c:pt>
                <c:pt idx="105">
                  <c:v>-0.89999999999999813</c:v>
                </c:pt>
                <c:pt idx="106">
                  <c:v>-0.87999999999999812</c:v>
                </c:pt>
                <c:pt idx="107">
                  <c:v>-0.8599999999999981</c:v>
                </c:pt>
                <c:pt idx="108">
                  <c:v>-0.83999999999999808</c:v>
                </c:pt>
                <c:pt idx="109">
                  <c:v>-0.81999999999999806</c:v>
                </c:pt>
                <c:pt idx="110">
                  <c:v>-0.79999999999999805</c:v>
                </c:pt>
                <c:pt idx="111">
                  <c:v>-0.77999999999999803</c:v>
                </c:pt>
                <c:pt idx="112">
                  <c:v>-0.75999999999999801</c:v>
                </c:pt>
                <c:pt idx="113">
                  <c:v>-0.73999999999999799</c:v>
                </c:pt>
                <c:pt idx="114">
                  <c:v>-0.71999999999999797</c:v>
                </c:pt>
                <c:pt idx="115">
                  <c:v>-0.69999999999999796</c:v>
                </c:pt>
                <c:pt idx="116">
                  <c:v>-0.67999999999999794</c:v>
                </c:pt>
                <c:pt idx="117">
                  <c:v>-0.65999999999999792</c:v>
                </c:pt>
                <c:pt idx="118">
                  <c:v>-0.6399999999999979</c:v>
                </c:pt>
                <c:pt idx="119">
                  <c:v>-0.61999999999999789</c:v>
                </c:pt>
                <c:pt idx="120">
                  <c:v>-0.59999999999999787</c:v>
                </c:pt>
                <c:pt idx="121">
                  <c:v>-0.57999999999999785</c:v>
                </c:pt>
                <c:pt idx="122">
                  <c:v>-0.55999999999999783</c:v>
                </c:pt>
                <c:pt idx="123">
                  <c:v>-0.53999999999999782</c:v>
                </c:pt>
                <c:pt idx="124">
                  <c:v>-0.5199999999999978</c:v>
                </c:pt>
                <c:pt idx="125">
                  <c:v>-0.49999999999999778</c:v>
                </c:pt>
                <c:pt idx="126">
                  <c:v>-0.47999999999999776</c:v>
                </c:pt>
                <c:pt idx="127">
                  <c:v>-0.45999999999999774</c:v>
                </c:pt>
                <c:pt idx="128">
                  <c:v>-0.43999999999999773</c:v>
                </c:pt>
                <c:pt idx="129">
                  <c:v>-0.41999999999999771</c:v>
                </c:pt>
                <c:pt idx="130">
                  <c:v>-0.39999999999999769</c:v>
                </c:pt>
                <c:pt idx="131">
                  <c:v>-0.37999999999999767</c:v>
                </c:pt>
                <c:pt idx="132">
                  <c:v>-0.35999999999999766</c:v>
                </c:pt>
                <c:pt idx="133">
                  <c:v>-0.33999999999999764</c:v>
                </c:pt>
                <c:pt idx="134">
                  <c:v>-0.31999999999999762</c:v>
                </c:pt>
                <c:pt idx="135">
                  <c:v>-0.2999999999999976</c:v>
                </c:pt>
                <c:pt idx="136">
                  <c:v>-0.27999999999999758</c:v>
                </c:pt>
                <c:pt idx="137">
                  <c:v>-0.25999999999999757</c:v>
                </c:pt>
                <c:pt idx="138">
                  <c:v>-0.23999999999999758</c:v>
                </c:pt>
                <c:pt idx="139">
                  <c:v>-0.21999999999999759</c:v>
                </c:pt>
                <c:pt idx="140">
                  <c:v>-0.1999999999999976</c:v>
                </c:pt>
                <c:pt idx="141">
                  <c:v>-0.17999999999999761</c:v>
                </c:pt>
                <c:pt idx="142">
                  <c:v>-0.15999999999999762</c:v>
                </c:pt>
                <c:pt idx="143">
                  <c:v>-0.13999999999999763</c:v>
                </c:pt>
                <c:pt idx="144">
                  <c:v>-0.11999999999999762</c:v>
                </c:pt>
                <c:pt idx="145">
                  <c:v>-9.9999999999997619E-2</c:v>
                </c:pt>
                <c:pt idx="146">
                  <c:v>-7.9999999999997615E-2</c:v>
                </c:pt>
                <c:pt idx="147">
                  <c:v>-5.9999999999997611E-2</c:v>
                </c:pt>
                <c:pt idx="148">
                  <c:v>-3.9999999999997607E-2</c:v>
                </c:pt>
                <c:pt idx="149">
                  <c:v>-1.9999999999997606E-2</c:v>
                </c:pt>
                <c:pt idx="150">
                  <c:v>2.3939183968479938E-15</c:v>
                </c:pt>
              </c:numCache>
            </c:numRef>
          </c:xVal>
          <c:yVal>
            <c:numRef>
              <c:f>'Ex10-6 Lognorm'!$F$7:$F$157</c:f>
              <c:numCache>
                <c:formatCode>General</c:formatCode>
                <c:ptCount val="151"/>
                <c:pt idx="0">
                  <c:v>0.91257583474867854</c:v>
                </c:pt>
                <c:pt idx="1">
                  <c:v>0.90744441124987441</c:v>
                </c:pt>
                <c:pt idx="2">
                  <c:v>0.90207627651930411</c:v>
                </c:pt>
                <c:pt idx="3">
                  <c:v>0.89646528358101318</c:v>
                </c:pt>
                <c:pt idx="4">
                  <c:v>0.89060548255622729</c:v>
                </c:pt>
                <c:pt idx="5">
                  <c:v>0.88449115330804473</c:v>
                </c:pt>
                <c:pt idx="6">
                  <c:v>0.87811683926196604</c:v>
                </c:pt>
                <c:pt idx="7">
                  <c:v>0.87147738228823868</c:v>
                </c:pt>
                <c:pt idx="8">
                  <c:v>0.86456795851453527</c:v>
                </c:pt>
                <c:pt idx="9">
                  <c:v>0.85738411491965538</c:v>
                </c:pt>
                <c:pt idx="10">
                  <c:v>0.84992180654085414</c:v>
                </c:pt>
                <c:pt idx="11">
                  <c:v>0.84217743410925283</c:v>
                </c:pt>
                <c:pt idx="12">
                  <c:v>0.8341478819097653</c:v>
                </c:pt>
                <c:pt idx="13">
                  <c:v>0.82583055564427432</c:v>
                </c:pt>
                <c:pt idx="14">
                  <c:v>0.81722342005967463</c:v>
                </c:pt>
                <c:pt idx="15">
                  <c:v>0.80832503608606088</c:v>
                </c:pt>
                <c:pt idx="16">
                  <c:v>0.79913459721509328</c:v>
                </c:pt>
                <c:pt idx="17">
                  <c:v>0.78965196483462508</c:v>
                </c:pt>
                <c:pt idx="18">
                  <c:v>0.77987770222336661</c:v>
                </c:pt>
                <c:pt idx="19">
                  <c:v>0.76981310689890226</c:v>
                </c:pt>
                <c:pt idx="20">
                  <c:v>0.75946024100412635</c:v>
                </c:pt>
                <c:pt idx="21">
                  <c:v>0.74882195941132279</c:v>
                </c:pt>
                <c:pt idx="22">
                  <c:v>0.73790193522002456</c:v>
                </c:pt>
                <c:pt idx="23">
                  <c:v>0.72670468232464502</c:v>
                </c:pt>
                <c:pt idx="24">
                  <c:v>0.71523557473097832</c:v>
                </c:pt>
                <c:pt idx="25">
                  <c:v>0.70350086230716735</c:v>
                </c:pt>
                <c:pt idx="26">
                  <c:v>0.69150768266490359</c:v>
                </c:pt>
                <c:pt idx="27">
                  <c:v>0.67926406888050761</c:v>
                </c:pt>
                <c:pt idx="28">
                  <c:v>0.66677895278337684</c:v>
                </c:pt>
                <c:pt idx="29">
                  <c:v>0.65406216356100255</c:v>
                </c:pt>
                <c:pt idx="30">
                  <c:v>0.64112442145551851</c:v>
                </c:pt>
                <c:pt idx="31">
                  <c:v>0.6279773263563827</c:v>
                </c:pt>
                <c:pt idx="32">
                  <c:v>0.61463334112730483</c:v>
                </c:pt>
                <c:pt idx="33">
                  <c:v>0.60110576954271056</c:v>
                </c:pt>
                <c:pt idx="34">
                  <c:v>0.5874087287496752</c:v>
                </c:pt>
                <c:pt idx="35">
                  <c:v>0.57355711621509275</c:v>
                </c:pt>
                <c:pt idx="36">
                  <c:v>0.5595665711644805</c:v>
                </c:pt>
                <c:pt idx="37">
                  <c:v>0.54545343056789619</c:v>
                </c:pt>
                <c:pt idx="38">
                  <c:v>0.53123467977944372</c:v>
                </c:pt>
                <c:pt idx="39">
                  <c:v>0.51692789798924443</c:v>
                </c:pt>
                <c:pt idx="40">
                  <c:v>0.50255119870000764</c:v>
                </c:pt>
                <c:pt idx="41">
                  <c:v>0.48812316549372853</c:v>
                </c:pt>
                <c:pt idx="42">
                  <c:v>0.47366278340701257</c:v>
                </c:pt>
                <c:pt idx="43">
                  <c:v>0.45918936628527895</c:v>
                </c:pt>
                <c:pt idx="44">
                  <c:v>0.44472248053597724</c:v>
                </c:pt>
                <c:pt idx="45">
                  <c:v>0.43028186574819716</c:v>
                </c:pt>
                <c:pt idx="46">
                  <c:v>0.41588735268995258</c:v>
                </c:pt>
                <c:pt idx="47">
                  <c:v>0.40155877923427358</c:v>
                </c:pt>
                <c:pt idx="48">
                  <c:v>0.38731590480034667</c:v>
                </c:pt>
                <c:pt idx="49">
                  <c:v>0.37317832392568012</c:v>
                </c:pt>
                <c:pt idx="50">
                  <c:v>0.35916537960905903</c:v>
                </c:pt>
                <c:pt idx="51">
                  <c:v>0.34529607708135213</c:v>
                </c:pt>
                <c:pt idx="52">
                  <c:v>0.3315889986716265</c:v>
                </c:pt>
                <c:pt idx="53">
                  <c:v>0.31806222043915683</c:v>
                </c:pt>
                <c:pt idx="54">
                  <c:v>0.30473323123752671</c:v>
                </c:pt>
                <c:pt idx="55">
                  <c:v>0.29161885486497713</c:v>
                </c:pt>
                <c:pt idx="56">
                  <c:v>0.27873517593542585</c:v>
                </c:pt>
                <c:pt idx="57">
                  <c:v>0.26609747007723844</c:v>
                </c:pt>
                <c:pt idx="58">
                  <c:v>0.253720139032098</c:v>
                </c:pt>
                <c:pt idx="59">
                  <c:v>0.24161665118450859</c:v>
                </c:pt>
                <c:pt idx="60">
                  <c:v>0.22979948800401509</c:v>
                </c:pt>
                <c:pt idx="61">
                  <c:v>0.21828009682769389</c:v>
                </c:pt>
                <c:pt idx="62">
                  <c:v>0.20706885035050102</c:v>
                </c:pt>
                <c:pt idx="63">
                  <c:v>0.19617501312642902</c:v>
                </c:pt>
                <c:pt idx="64">
                  <c:v>0.18560671531493941</c:v>
                </c:pt>
                <c:pt idx="65">
                  <c:v>0.17537093383570793</c:v>
                </c:pt>
                <c:pt idx="66">
                  <c:v>0.16547348102131684</c:v>
                </c:pt>
                <c:pt idx="67">
                  <c:v>0.15591900078313373</c:v>
                </c:pt>
                <c:pt idx="68">
                  <c:v>0.14671097223125659</c:v>
                </c:pt>
                <c:pt idx="69">
                  <c:v>0.1378517206160986</c:v>
                </c:pt>
                <c:pt idx="70">
                  <c:v>0.12934243538794313</c:v>
                </c:pt>
                <c:pt idx="71">
                  <c:v>0.1211831951025856</c:v>
                </c:pt>
                <c:pt idx="72">
                  <c:v>0.1133729988369257</c:v>
                </c:pt>
                <c:pt idx="73">
                  <c:v>0.10590980371893306</c:v>
                </c:pt>
                <c:pt idx="74">
                  <c:v>9.8790568122548703E-2</c:v>
                </c:pt>
                <c:pt idx="75">
                  <c:v>9.2011300030501217E-2</c:v>
                </c:pt>
                <c:pt idx="76">
                  <c:v>8.5567110027252466E-2</c:v>
                </c:pt>
                <c:pt idx="77">
                  <c:v>7.9452268350827179E-2</c:v>
                </c:pt>
                <c:pt idx="78">
                  <c:v>7.3660265406431238E-2</c:v>
                </c:pt>
                <c:pt idx="79">
                  <c:v>6.8183875126745536E-2</c:v>
                </c:pt>
                <c:pt idx="80">
                  <c:v>6.3015220553656631E-2</c:v>
                </c:pt>
                <c:pt idx="81">
                  <c:v>5.8145841013908094E-2</c:v>
                </c:pt>
                <c:pt idx="82">
                  <c:v>5.3566760266542765E-2</c:v>
                </c:pt>
                <c:pt idx="83">
                  <c:v>4.9268555012759015E-2</c:v>
                </c:pt>
                <c:pt idx="84">
                  <c:v>4.5241423178516052E-2</c:v>
                </c:pt>
                <c:pt idx="85">
                  <c:v>4.1475251406385139E-2</c:v>
                </c:pt>
                <c:pt idx="86">
                  <c:v>3.7959681225158658E-2</c:v>
                </c:pt>
                <c:pt idx="87">
                  <c:v>3.4684173402923034E-2</c:v>
                </c:pt>
                <c:pt idx="88">
                  <c:v>3.1638070030950559E-2</c:v>
                </c:pt>
                <c:pt idx="89">
                  <c:v>2.8810653931083494E-2</c:v>
                </c:pt>
                <c:pt idx="90">
                  <c:v>2.6191205027476787E-2</c:v>
                </c:pt>
                <c:pt idx="91">
                  <c:v>2.3769053373809541E-2</c:v>
                </c:pt>
                <c:pt idx="92">
                  <c:v>2.1533628578560664E-2</c:v>
                </c:pt>
                <c:pt idx="93">
                  <c:v>1.947450542286993E-2</c:v>
                </c:pt>
                <c:pt idx="94">
                  <c:v>1.7581445517112434E-2</c:v>
                </c:pt>
                <c:pt idx="95">
                  <c:v>1.5844434892874616E-2</c:v>
                </c:pt>
                <c:pt idx="96">
                  <c:v>1.4253717475873871E-2</c:v>
                </c:pt>
                <c:pt idx="97">
                  <c:v>1.2799824431904651E-2</c:v>
                </c:pt>
                <c:pt idx="98">
                  <c:v>1.1473599421596602E-2</c:v>
                </c:pt>
                <c:pt idx="99">
                  <c:v>1.0266219840178397E-2</c:v>
                </c:pt>
                <c:pt idx="100">
                  <c:v>9.1692141551905498E-3</c:v>
                </c:pt>
                <c:pt idx="101">
                  <c:v>8.1744754878878851E-3</c:v>
                </c:pt>
                <c:pt idx="102">
                  <c:v>7.2742716127207011E-3</c:v>
                </c:pt>
                <c:pt idx="103">
                  <c:v>6.4612515736584926E-3</c:v>
                </c:pt>
                <c:pt idx="104">
                  <c:v>5.7284491361794055E-3</c:v>
                </c:pt>
                <c:pt idx="105">
                  <c:v>5.0692833095250566E-3</c:v>
                </c:pt>
                <c:pt idx="106">
                  <c:v>4.4775561854129148E-3</c:v>
                </c:pt>
                <c:pt idx="107">
                  <c:v>3.9474483469687056E-3</c:v>
                </c:pt>
                <c:pt idx="108">
                  <c:v>3.4735121054040958E-3</c:v>
                </c:pt>
                <c:pt idx="109">
                  <c:v>3.0506628221810194E-3</c:v>
                </c:pt>
                <c:pt idx="110">
                  <c:v>2.674168571370861E-3</c:v>
                </c:pt>
                <c:pt idx="111">
                  <c:v>2.3396383909615038E-3</c:v>
                </c:pt>
                <c:pt idx="112">
                  <c:v>2.0430093633329845E-3</c:v>
                </c:pt>
                <c:pt idx="113">
                  <c:v>1.7805327543733715E-3</c:v>
                </c:pt>
                <c:pt idx="114">
                  <c:v>1.5487594281020356E-3</c:v>
                </c:pt>
                <c:pt idx="115">
                  <c:v>1.3445247395680012E-3</c:v>
                </c:pt>
                <c:pt idx="116">
                  <c:v>1.1649330935471465E-3</c:v>
                </c:pt>
                <c:pt idx="117">
                  <c:v>1.0073423405093124E-3</c:v>
                </c:pt>
                <c:pt idx="118">
                  <c:v>8.6934816478060988E-4</c:v>
                </c:pt>
                <c:pt idx="119">
                  <c:v>7.4876860307966382E-4</c:v>
                </c:pt>
                <c:pt idx="120">
                  <c:v>6.4362881492477039E-4</c:v>
                </c:pt>
                <c:pt idx="121">
                  <c:v>5.5214621002820598E-4</c:v>
                </c:pt>
                <c:pt idx="122">
                  <c:v>4.7271602192062626E-4</c:v>
                </c:pt>
                <c:pt idx="123">
                  <c:v>4.0389740185776041E-4</c:v>
                </c:pt>
                <c:pt idx="124">
                  <c:v>3.4440009269784324E-4</c:v>
                </c:pt>
                <c:pt idx="125">
                  <c:v>2.9307172901590564E-4</c:v>
                </c:pt>
                <c:pt idx="126">
                  <c:v>2.4888579732529543E-4</c:v>
                </c:pt>
                <c:pt idx="127">
                  <c:v>2.1093027896661301E-4</c:v>
                </c:pt>
                <c:pt idx="128">
                  <c:v>1.7839698803224729E-4</c:v>
                </c:pt>
                <c:pt idx="129">
                  <c:v>1.5057160763224693E-4</c:v>
                </c:pt>
                <c:pt idx="130">
                  <c:v>1.2682441986452091E-4</c:v>
                </c:pt>
                <c:pt idx="131">
                  <c:v>1.0660171800271776E-4</c:v>
                </c:pt>
                <c:pt idx="132">
                  <c:v>8.9417883616835803E-5</c:v>
                </c:pt>
                <c:pt idx="133">
                  <c:v>7.4848106541021501E-5</c:v>
                </c:pt>
                <c:pt idx="134">
                  <c:v>6.2521721736832848E-5</c:v>
                </c:pt>
                <c:pt idx="135">
                  <c:v>5.2116134098128659E-5</c:v>
                </c:pt>
                <c:pt idx="136">
                  <c:v>4.3351300030506047E-5</c:v>
                </c:pt>
                <c:pt idx="137">
                  <c:v>3.598473313590861E-5</c:v>
                </c:pt>
                <c:pt idx="138">
                  <c:v>2.9807000462713592E-5</c:v>
                </c:pt>
                <c:pt idx="139">
                  <c:v>2.4637675465094239E-5</c:v>
                </c:pt>
                <c:pt idx="140">
                  <c:v>2.0321713976496225E-5</c:v>
                </c:pt>
                <c:pt idx="141">
                  <c:v>1.6726220067651828E-5</c:v>
                </c:pt>
                <c:pt idx="142">
                  <c:v>1.3737569560682298E-5</c:v>
                </c:pt>
                <c:pt idx="143">
                  <c:v>1.1258860143288409E-5</c:v>
                </c:pt>
                <c:pt idx="144">
                  <c:v>9.2076584118163906E-6</c:v>
                </c:pt>
                <c:pt idx="145">
                  <c:v>7.5140157156443345E-6</c:v>
                </c:pt>
                <c:pt idx="146">
                  <c:v>6.1187263301252152E-6</c:v>
                </c:pt>
                <c:pt idx="147">
                  <c:v>4.9718032091553862E-6</c:v>
                </c:pt>
                <c:pt idx="148">
                  <c:v>4.0311483248357774E-6</c:v>
                </c:pt>
                <c:pt idx="149">
                  <c:v>3.2613963595148862E-6</c:v>
                </c:pt>
                <c:pt idx="150">
                  <c:v>2.6329122487134679E-6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35-4CAA-8C31-2B5E7BFC776E}"/>
            </c:ext>
          </c:extLst>
        </c:ser>
        <c:ser>
          <c:idx val="5"/>
          <c:order val="3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'Ex10-6 Lognorm'!$H$3:$H$4</c:f>
              <c:numCache>
                <c:formatCode>General</c:formatCode>
                <c:ptCount val="2"/>
                <c:pt idx="0">
                  <c:v>-1.3010299956639813</c:v>
                </c:pt>
                <c:pt idx="1">
                  <c:v>-1.3010299956639813</c:v>
                </c:pt>
              </c:numCache>
            </c:numRef>
          </c:xVal>
          <c:yVal>
            <c:numRef>
              <c:f>'Ex10-6 Lognorm'!$I$3:$I$4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D35-4CAA-8C31-2B5E7BFC7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66400"/>
        <c:axId val="123675392"/>
      </c:scatterChart>
      <c:valAx>
        <c:axId val="97366400"/>
        <c:scaling>
          <c:orientation val="minMax"/>
          <c:max val="0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/>
                  <a:t>Concentration in lot (log CFU/g)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23675392"/>
        <c:crosses val="autoZero"/>
        <c:crossBetween val="midCat"/>
        <c:majorUnit val="1"/>
        <c:minorUnit val="0.5"/>
      </c:valAx>
      <c:valAx>
        <c:axId val="12367539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/>
                  <a:t>P acceptance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97366400"/>
        <c:crossesAt val="-5"/>
        <c:crossBetween val="midCat"/>
        <c:majorUnit val="0.2"/>
        <c:minorUnit val="0.1"/>
      </c:valAx>
      <c:spPr>
        <a:ln w="15875">
          <a:noFill/>
        </a:ln>
      </c:spPr>
    </c:plotArea>
    <c:legend>
      <c:legendPos val="r"/>
      <c:layout>
        <c:manualLayout>
          <c:xMode val="edge"/>
          <c:yMode val="edge"/>
          <c:x val="0.7693885823845461"/>
          <c:y val="6.6278867225393445E-2"/>
          <c:w val="0.20752620569302069"/>
          <c:h val="0.25069003513746768"/>
        </c:manualLayout>
      </c:layout>
      <c:overlay val="0"/>
      <c:txPr>
        <a:bodyPr/>
        <a:lstStyle/>
        <a:p>
          <a:pPr>
            <a:defRPr lang="ja-JP" sz="1400" b="1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400743</xdr:colOff>
      <xdr:row>9</xdr:row>
      <xdr:rowOff>61653</xdr:rowOff>
    </xdr:from>
    <xdr:to>
      <xdr:col>11</xdr:col>
      <xdr:colOff>22320</xdr:colOff>
      <xdr:row>22</xdr:row>
      <xdr:rowOff>149853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0552EB2-387F-4E9D-9F56-BF04CB2064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0.46823</cdr:x>
      <cdr:y>0.01684</cdr:y>
    </cdr:from>
    <cdr:to>
      <cdr:x>0.53718</cdr:x>
      <cdr:y>0.12508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5FAC19-E8D0-4D80-B144-DDB530798FD8}"/>
            </a:ext>
          </a:extLst>
        </cdr:cNvPr>
        <cdr:cNvSpPr txBox="1"/>
      </cdr:nvSpPr>
      <cdr:spPr>
        <a:xfrm xmlns:a="http://schemas.openxmlformats.org/drawingml/2006/main">
          <a:off x="2022763" y="48489"/>
          <a:ext cx="297872" cy="311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b="1"/>
            <a:t>A</a:t>
          </a:r>
          <a:endParaRPr lang="ja-JP" altLang="en-US" sz="1600" b="1"/>
        </a:p>
      </cdr:txBody>
    </cdr:sp>
  </cdr:relSizeAnchor>
  <cdr:relSizeAnchor xmlns:cdr="http://schemas.openxmlformats.org/drawingml/2006/chartDrawing">
    <cdr:from>
      <cdr:x>0.41692</cdr:x>
      <cdr:y>0.20926</cdr:y>
    </cdr:from>
    <cdr:to>
      <cdr:x>0.48587</cdr:x>
      <cdr:y>0.3175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AFCCAE1-CDF5-4BC0-95F2-D47E52BE284F}"/>
            </a:ext>
          </a:extLst>
        </cdr:cNvPr>
        <cdr:cNvSpPr txBox="1"/>
      </cdr:nvSpPr>
      <cdr:spPr>
        <a:xfrm xmlns:a="http://schemas.openxmlformats.org/drawingml/2006/main">
          <a:off x="1801091" y="602671"/>
          <a:ext cx="297872" cy="311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b="1"/>
            <a:t>B</a:t>
          </a:r>
          <a:endParaRPr lang="ja-JP" altLang="en-US" sz="1600" b="1"/>
        </a:p>
      </cdr:txBody>
    </cdr:sp>
  </cdr:relSizeAnchor>
  <cdr:relSizeAnchor xmlns:cdr="http://schemas.openxmlformats.org/drawingml/2006/chartDrawing">
    <cdr:from>
      <cdr:x>0.43295</cdr:x>
      <cdr:y>0.6374</cdr:y>
    </cdr:from>
    <cdr:to>
      <cdr:x>0.50191</cdr:x>
      <cdr:y>0.74564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2E5FD72-DB2C-4545-8A57-04D7537F13DF}"/>
            </a:ext>
          </a:extLst>
        </cdr:cNvPr>
        <cdr:cNvSpPr txBox="1"/>
      </cdr:nvSpPr>
      <cdr:spPr>
        <a:xfrm xmlns:a="http://schemas.openxmlformats.org/drawingml/2006/main">
          <a:off x="1870364" y="1835726"/>
          <a:ext cx="297872" cy="311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b="1"/>
            <a:t>C</a:t>
          </a:r>
          <a:endParaRPr lang="ja-JP" altLang="en-US" sz="1600" b="1"/>
        </a:p>
      </cdr:txBody>
    </cdr:sp>
  </cdr:relSizeAnchor>
  <cdr:relSizeAnchor xmlns:cdr="http://schemas.openxmlformats.org/drawingml/2006/chartDrawing">
    <cdr:from>
      <cdr:x>0.51955</cdr:x>
      <cdr:y>0.16752</cdr:y>
    </cdr:from>
    <cdr:to>
      <cdr:x>0.58048</cdr:x>
      <cdr:y>0.26713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BA8A5B9F-2B70-4B2A-8C2D-06DE29A0E336}"/>
            </a:ext>
          </a:extLst>
        </cdr:cNvPr>
        <cdr:cNvSpPr txBox="1"/>
      </cdr:nvSpPr>
      <cdr:spPr>
        <a:xfrm xmlns:a="http://schemas.openxmlformats.org/drawingml/2006/main">
          <a:off x="2244436" y="512618"/>
          <a:ext cx="263236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b="1"/>
            <a:t>a</a:t>
          </a:r>
          <a:endParaRPr lang="ja-JP" altLang="en-US" sz="1600" b="1"/>
        </a:p>
      </cdr:txBody>
    </cdr:sp>
  </cdr:relSizeAnchor>
  <cdr:relSizeAnchor xmlns:cdr="http://schemas.openxmlformats.org/drawingml/2006/chartDrawing">
    <cdr:from>
      <cdr:x>0.58369</cdr:x>
      <cdr:y>0.6316</cdr:y>
    </cdr:from>
    <cdr:to>
      <cdr:x>0.64462</cdr:x>
      <cdr:y>0.73121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03555D5B-6398-4D37-8967-37574CF685EC}"/>
            </a:ext>
          </a:extLst>
        </cdr:cNvPr>
        <cdr:cNvSpPr txBox="1"/>
      </cdr:nvSpPr>
      <cdr:spPr>
        <a:xfrm xmlns:a="http://schemas.openxmlformats.org/drawingml/2006/main">
          <a:off x="2521527" y="1932708"/>
          <a:ext cx="263236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600" b="1"/>
            <a:t>b</a:t>
          </a:r>
          <a:endParaRPr lang="ja-JP" altLang="en-US" sz="16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411132</xdr:colOff>
      <xdr:row>7</xdr:row>
      <xdr:rowOff>6756</xdr:rowOff>
    </xdr:from>
    <xdr:to>
      <xdr:col>13</xdr:col>
      <xdr:colOff>410592</xdr:colOff>
      <xdr:row>22</xdr:row>
      <xdr:rowOff>143556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82EB549-008D-453E-92E1-F9293ECE1B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412056</xdr:colOff>
      <xdr:row>4</xdr:row>
      <xdr:rowOff>172315</xdr:rowOff>
    </xdr:from>
    <xdr:to>
      <xdr:col>12</xdr:col>
      <xdr:colOff>416365</xdr:colOff>
      <xdr:row>20</xdr:row>
      <xdr:rowOff>170569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A6AE2E-ED0C-4EFA-BD80-94AE201A8C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96520</xdr:colOff>
      <xdr:row>2</xdr:row>
      <xdr:rowOff>116840</xdr:rowOff>
    </xdr:from>
    <xdr:to>
      <xdr:col>13</xdr:col>
      <xdr:colOff>150590</xdr:colOff>
      <xdr:row>18</xdr:row>
      <xdr:rowOff>164740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5794B8E-0B54-4961-B742-D5B03850CC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1962</xdr:colOff>
      <xdr:row>2</xdr:row>
      <xdr:rowOff>145010</xdr:rowOff>
    </xdr:from>
    <xdr:to>
      <xdr:col>17</xdr:col>
      <xdr:colOff>55917</xdr:colOff>
      <xdr:row>15</xdr:row>
      <xdr:rowOff>53210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15869FD-70CC-4389-8C48-04EBE06DE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10389</xdr:colOff>
      <xdr:row>5</xdr:row>
      <xdr:rowOff>115454</xdr:rowOff>
    </xdr:from>
    <xdr:to>
      <xdr:col>13</xdr:col>
      <xdr:colOff>355289</xdr:colOff>
      <xdr:row>18</xdr:row>
      <xdr:rowOff>23654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7B88F2-5CF2-43E8-801B-B173AA586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C4975-9010-4A32-AFA6-D039348EDD9F}">
  <dimension ref="A1:G116"/>
  <sheetViews>
    <sheetView zoomScaleNormal="100" workbookViewId="0">
      <selection activeCell="M9" sqref="M9"/>
    </sheetView>
  </sheetViews>
  <sheetFormatPr defaultRowHeight="18" x14ac:dyDescent="0.45"/>
  <cols>
    <col min="1" max="3" width="8.796875" style="9"/>
    <col min="4" max="4" width="8" style="9" customWidth="1"/>
    <col min="5" max="8" width="8.796875" style="9"/>
    <col min="9" max="9" width="9.69921875" style="9" bestFit="1" customWidth="1"/>
    <col min="10" max="10" width="8.796875" style="9" customWidth="1"/>
    <col min="11" max="16384" width="8.796875" style="9"/>
  </cols>
  <sheetData>
    <row r="1" spans="1:7" x14ac:dyDescent="0.45">
      <c r="A1" s="9" t="s">
        <v>8</v>
      </c>
      <c r="C1" s="9" t="s">
        <v>7</v>
      </c>
      <c r="D1" s="11">
        <v>10</v>
      </c>
    </row>
    <row r="3" spans="1:7" x14ac:dyDescent="0.45">
      <c r="B3" s="10" t="s">
        <v>6</v>
      </c>
      <c r="C3" s="11">
        <v>8.5</v>
      </c>
    </row>
    <row r="4" spans="1:7" x14ac:dyDescent="0.45">
      <c r="B4" s="10" t="s">
        <v>5</v>
      </c>
      <c r="C4" s="10">
        <v>1</v>
      </c>
      <c r="F4" s="9">
        <v>10</v>
      </c>
      <c r="G4" s="9">
        <v>0</v>
      </c>
    </row>
    <row r="5" spans="1:7" x14ac:dyDescent="0.45">
      <c r="D5" s="9" t="s">
        <v>4</v>
      </c>
      <c r="F5" s="9">
        <v>10</v>
      </c>
      <c r="G5" s="9">
        <v>1</v>
      </c>
    </row>
    <row r="6" spans="1:7" x14ac:dyDescent="0.45">
      <c r="B6" s="9">
        <v>5</v>
      </c>
      <c r="C6" s="9">
        <f t="shared" ref="C6:C37" si="0">_xlfn.NORM.DIST($B6,$C$3,$C$4,FALSE)</f>
        <v>8.7268269504576015E-4</v>
      </c>
      <c r="D6" s="9">
        <f t="shared" ref="D6:D37" si="1">_xlfn.NORM.DIST($D$1,$B6,$C$4,TRUE)</f>
        <v>0.99999971334842808</v>
      </c>
      <c r="F6" s="9">
        <v>9</v>
      </c>
      <c r="G6" s="9">
        <v>0</v>
      </c>
    </row>
    <row r="7" spans="1:7" x14ac:dyDescent="0.45">
      <c r="A7" s="9">
        <v>0.1</v>
      </c>
      <c r="B7" s="9">
        <f t="shared" ref="B7:B38" si="2">B6+$A$7</f>
        <v>5.0999999999999996</v>
      </c>
      <c r="C7" s="9">
        <f t="shared" si="0"/>
        <v>1.2322191684730175E-3</v>
      </c>
      <c r="D7" s="9">
        <f t="shared" si="1"/>
        <v>0.99999952081672339</v>
      </c>
      <c r="F7" s="9">
        <v>9</v>
      </c>
      <c r="G7" s="9">
        <v>1</v>
      </c>
    </row>
    <row r="8" spans="1:7" x14ac:dyDescent="0.45">
      <c r="B8" s="9">
        <f t="shared" si="2"/>
        <v>5.1999999999999993</v>
      </c>
      <c r="C8" s="9">
        <f t="shared" si="0"/>
        <v>1.7225689390536767E-3</v>
      </c>
      <c r="D8" s="9">
        <f t="shared" si="1"/>
        <v>0.99999920667184805</v>
      </c>
      <c r="F8" s="9">
        <v>9</v>
      </c>
      <c r="G8" s="9">
        <f>_xlfn.NORM.DIST(D1,F8,$C$4,TRUE)</f>
        <v>0.84134474606854304</v>
      </c>
    </row>
    <row r="9" spans="1:7" x14ac:dyDescent="0.45">
      <c r="B9" s="9">
        <f t="shared" si="2"/>
        <v>5.2999999999999989</v>
      </c>
      <c r="C9" s="9">
        <f t="shared" si="0"/>
        <v>2.3840882014648343E-3</v>
      </c>
      <c r="D9" s="9">
        <f t="shared" si="1"/>
        <v>0.99999869919254614</v>
      </c>
    </row>
    <row r="10" spans="1:7" x14ac:dyDescent="0.45">
      <c r="B10" s="9">
        <f t="shared" si="2"/>
        <v>5.3999999999999986</v>
      </c>
      <c r="C10" s="9">
        <f t="shared" si="0"/>
        <v>3.2668190561999074E-3</v>
      </c>
      <c r="D10" s="9">
        <f t="shared" si="1"/>
        <v>0.9999978875452975</v>
      </c>
    </row>
    <row r="11" spans="1:7" x14ac:dyDescent="0.45">
      <c r="B11" s="9">
        <f t="shared" si="2"/>
        <v>5.4999999999999982</v>
      </c>
      <c r="C11" s="9">
        <f t="shared" si="0"/>
        <v>4.4318484119379841E-3</v>
      </c>
      <c r="D11" s="9">
        <f t="shared" si="1"/>
        <v>0.99999660232687526</v>
      </c>
    </row>
    <row r="12" spans="1:7" x14ac:dyDescent="0.45">
      <c r="B12" s="9">
        <f t="shared" si="2"/>
        <v>5.5999999999999979</v>
      </c>
      <c r="C12" s="9">
        <f t="shared" si="0"/>
        <v>5.9525324197758165E-3</v>
      </c>
      <c r="D12" s="9">
        <f t="shared" si="1"/>
        <v>0.99999458745609227</v>
      </c>
    </row>
    <row r="13" spans="1:7" x14ac:dyDescent="0.45">
      <c r="B13" s="9">
        <f t="shared" si="2"/>
        <v>5.6999999999999975</v>
      </c>
      <c r="C13" s="9">
        <f t="shared" si="0"/>
        <v>7.9154515829799078E-3</v>
      </c>
      <c r="D13" s="9">
        <f t="shared" si="1"/>
        <v>0.99999146009452899</v>
      </c>
    </row>
    <row r="14" spans="1:7" x14ac:dyDescent="0.45">
      <c r="B14" s="9">
        <f t="shared" si="2"/>
        <v>5.7999999999999972</v>
      </c>
      <c r="C14" s="9">
        <f t="shared" si="0"/>
        <v>1.0420934814422515E-2</v>
      </c>
      <c r="D14" s="9">
        <f t="shared" si="1"/>
        <v>0.9999866542509841</v>
      </c>
    </row>
    <row r="15" spans="1:7" x14ac:dyDescent="0.45">
      <c r="B15" s="9">
        <f t="shared" si="2"/>
        <v>5.8999999999999968</v>
      </c>
      <c r="C15" s="9">
        <f t="shared" si="0"/>
        <v>1.3582969233685505E-2</v>
      </c>
      <c r="D15" s="9">
        <f t="shared" si="1"/>
        <v>0.99997934249308751</v>
      </c>
    </row>
    <row r="16" spans="1:7" x14ac:dyDescent="0.45">
      <c r="B16" s="9">
        <f t="shared" si="2"/>
        <v>5.9999999999999964</v>
      </c>
      <c r="C16" s="9">
        <f t="shared" si="0"/>
        <v>1.7528300493568381E-2</v>
      </c>
      <c r="D16" s="9">
        <f t="shared" si="1"/>
        <v>0.99996832875816688</v>
      </c>
    </row>
    <row r="17" spans="2:4" x14ac:dyDescent="0.45">
      <c r="B17" s="9">
        <f t="shared" si="2"/>
        <v>6.0999999999999961</v>
      </c>
      <c r="C17" s="9">
        <f t="shared" si="0"/>
        <v>2.2394530294842691E-2</v>
      </c>
      <c r="D17" s="9">
        <f t="shared" si="1"/>
        <v>0.99995190365598241</v>
      </c>
    </row>
    <row r="18" spans="2:4" x14ac:dyDescent="0.45">
      <c r="B18" s="9">
        <f t="shared" si="2"/>
        <v>6.1999999999999957</v>
      </c>
      <c r="C18" s="9">
        <f t="shared" si="0"/>
        <v>2.8327037741600898E-2</v>
      </c>
      <c r="D18" s="9">
        <f t="shared" si="1"/>
        <v>0.99992765195607491</v>
      </c>
    </row>
    <row r="19" spans="2:4" x14ac:dyDescent="0.45">
      <c r="B19" s="9">
        <f t="shared" si="2"/>
        <v>6.2999999999999954</v>
      </c>
      <c r="C19" s="9">
        <f t="shared" si="0"/>
        <v>3.5474592846231078E-2</v>
      </c>
      <c r="D19" s="9">
        <f t="shared" si="1"/>
        <v>0.99989220026652259</v>
      </c>
    </row>
    <row r="20" spans="2:4" x14ac:dyDescent="0.45">
      <c r="B20" s="9">
        <f t="shared" si="2"/>
        <v>6.399999999999995</v>
      </c>
      <c r="C20" s="9">
        <f t="shared" si="0"/>
        <v>4.3983595980426747E-2</v>
      </c>
      <c r="D20" s="9">
        <f t="shared" si="1"/>
        <v>0.99984089140984245</v>
      </c>
    </row>
    <row r="21" spans="2:4" x14ac:dyDescent="0.45">
      <c r="B21" s="9">
        <f t="shared" si="2"/>
        <v>6.4999999999999947</v>
      </c>
      <c r="C21" s="9">
        <f t="shared" si="0"/>
        <v>5.3990966513187487E-2</v>
      </c>
      <c r="D21" s="9">
        <f t="shared" si="1"/>
        <v>0.99976737092096446</v>
      </c>
    </row>
    <row r="22" spans="2:4" x14ac:dyDescent="0.45">
      <c r="B22" s="9">
        <f t="shared" si="2"/>
        <v>6.5999999999999943</v>
      </c>
      <c r="C22" s="9">
        <f t="shared" si="0"/>
        <v>6.5615814774675887E-2</v>
      </c>
      <c r="D22" s="9">
        <f t="shared" si="1"/>
        <v>0.99966307073432314</v>
      </c>
    </row>
    <row r="23" spans="2:4" x14ac:dyDescent="0.45">
      <c r="B23" s="9">
        <f t="shared" si="2"/>
        <v>6.699999999999994</v>
      </c>
      <c r="C23" s="9">
        <f t="shared" si="0"/>
        <v>7.8950158300893303E-2</v>
      </c>
      <c r="D23" s="9">
        <f t="shared" si="1"/>
        <v>0.99951657585761622</v>
      </c>
    </row>
    <row r="24" spans="2:4" x14ac:dyDescent="0.45">
      <c r="B24" s="9">
        <f t="shared" si="2"/>
        <v>6.7999999999999936</v>
      </c>
      <c r="C24" s="9">
        <f t="shared" si="0"/>
        <v>9.4049077376885892E-2</v>
      </c>
      <c r="D24" s="9">
        <f t="shared" si="1"/>
        <v>0.99931286206208414</v>
      </c>
    </row>
    <row r="25" spans="2:4" x14ac:dyDescent="0.45">
      <c r="B25" s="9">
        <f t="shared" si="2"/>
        <v>6.8999999999999932</v>
      </c>
      <c r="C25" s="9">
        <f t="shared" si="0"/>
        <v>0.11092083467945435</v>
      </c>
      <c r="D25" s="9">
        <f t="shared" si="1"/>
        <v>0.99903239678678168</v>
      </c>
    </row>
    <row r="26" spans="2:4" x14ac:dyDescent="0.45">
      <c r="B26" s="9">
        <f t="shared" si="2"/>
        <v>6.9999999999999929</v>
      </c>
      <c r="C26" s="9">
        <f t="shared" si="0"/>
        <v>0.12951759566589036</v>
      </c>
      <c r="D26" s="9">
        <f t="shared" si="1"/>
        <v>0.9986501019683699</v>
      </c>
    </row>
    <row r="27" spans="2:4" x14ac:dyDescent="0.45">
      <c r="B27" s="9">
        <f t="shared" si="2"/>
        <v>7.0999999999999925</v>
      </c>
      <c r="C27" s="9">
        <f t="shared" si="0"/>
        <v>0.1497274656357433</v>
      </c>
      <c r="D27" s="9">
        <f t="shared" si="1"/>
        <v>0.99813418669961596</v>
      </c>
    </row>
    <row r="28" spans="2:4" x14ac:dyDescent="0.45">
      <c r="B28" s="9">
        <f t="shared" si="2"/>
        <v>7.1999999999999922</v>
      </c>
      <c r="C28" s="9">
        <f t="shared" si="0"/>
        <v>0.17136859204780561</v>
      </c>
      <c r="D28" s="9">
        <f t="shared" si="1"/>
        <v>0.99744486966957213</v>
      </c>
    </row>
    <row r="29" spans="2:4" x14ac:dyDescent="0.45">
      <c r="B29" s="9">
        <f t="shared" si="2"/>
        <v>7.2999999999999918</v>
      </c>
      <c r="C29" s="9">
        <f t="shared" si="0"/>
        <v>0.19418605498321104</v>
      </c>
      <c r="D29" s="9">
        <f t="shared" si="1"/>
        <v>0.99653302619695938</v>
      </c>
    </row>
    <row r="30" spans="2:4" x14ac:dyDescent="0.45">
      <c r="B30" s="9">
        <f t="shared" si="2"/>
        <v>7.3999999999999915</v>
      </c>
      <c r="C30" s="9">
        <f t="shared" si="0"/>
        <v>0.2178521770325485</v>
      </c>
      <c r="D30" s="9">
        <f t="shared" si="1"/>
        <v>0.99533881197628138</v>
      </c>
    </row>
    <row r="31" spans="2:4" x14ac:dyDescent="0.45">
      <c r="B31" s="9">
        <f t="shared" si="2"/>
        <v>7.4999999999999911</v>
      </c>
      <c r="C31" s="9">
        <f t="shared" si="0"/>
        <v>0.2419707245191412</v>
      </c>
      <c r="D31" s="9">
        <f t="shared" si="1"/>
        <v>0.99379033467422406</v>
      </c>
    </row>
    <row r="32" spans="2:4" x14ac:dyDescent="0.45">
      <c r="B32" s="9">
        <f t="shared" si="2"/>
        <v>7.5999999999999908</v>
      </c>
      <c r="C32" s="9">
        <f t="shared" si="0"/>
        <v>0.2660852498987526</v>
      </c>
      <c r="D32" s="9">
        <f t="shared" si="1"/>
        <v>0.99180246407540407</v>
      </c>
    </row>
    <row r="33" spans="2:4" x14ac:dyDescent="0.45">
      <c r="B33" s="9">
        <f t="shared" si="2"/>
        <v>7.6999999999999904</v>
      </c>
      <c r="C33" s="9">
        <f t="shared" si="0"/>
        <v>0.28969155276148056</v>
      </c>
      <c r="D33" s="9">
        <f t="shared" si="1"/>
        <v>0.9892758899783245</v>
      </c>
    </row>
    <row r="34" spans="2:4" x14ac:dyDescent="0.45">
      <c r="B34" s="9">
        <f t="shared" si="2"/>
        <v>7.7999999999999901</v>
      </c>
      <c r="C34" s="9">
        <f t="shared" si="0"/>
        <v>0.31225393336675911</v>
      </c>
      <c r="D34" s="9">
        <f t="shared" si="1"/>
        <v>0.98609655248650174</v>
      </c>
    </row>
    <row r="35" spans="2:4" x14ac:dyDescent="0.45">
      <c r="B35" s="9">
        <f t="shared" si="2"/>
        <v>7.8999999999999897</v>
      </c>
      <c r="C35" s="9">
        <f t="shared" si="0"/>
        <v>0.33322460289179762</v>
      </c>
      <c r="D35" s="9">
        <f t="shared" si="1"/>
        <v>0.98213557943718388</v>
      </c>
    </row>
    <row r="36" spans="2:4" x14ac:dyDescent="0.45">
      <c r="B36" s="9">
        <f t="shared" si="2"/>
        <v>7.9999999999999893</v>
      </c>
      <c r="C36" s="9">
        <f t="shared" si="0"/>
        <v>0.35206532676429764</v>
      </c>
      <c r="D36" s="9">
        <f t="shared" si="1"/>
        <v>0.97724986805182135</v>
      </c>
    </row>
    <row r="37" spans="2:4" x14ac:dyDescent="0.45">
      <c r="B37" s="9">
        <f t="shared" si="2"/>
        <v>8.099999999999989</v>
      </c>
      <c r="C37" s="9">
        <f t="shared" si="0"/>
        <v>0.36827014030332172</v>
      </c>
      <c r="D37" s="9">
        <f t="shared" si="1"/>
        <v>0.97128344018399893</v>
      </c>
    </row>
    <row r="38" spans="2:4" x14ac:dyDescent="0.45">
      <c r="B38" s="9">
        <f t="shared" si="2"/>
        <v>8.1999999999999886</v>
      </c>
      <c r="C38" s="9">
        <f t="shared" ref="C38:C69" si="3">_xlfn.NORM.DIST($B38,$C$3,$C$4,FALSE)</f>
        <v>0.38138781546052281</v>
      </c>
      <c r="D38" s="9">
        <f t="shared" ref="D38:D69" si="4">_xlfn.NORM.DIST($D$1,$B38,$C$4,TRUE)</f>
        <v>0.96406968088707512</v>
      </c>
    </row>
    <row r="39" spans="2:4" x14ac:dyDescent="0.45">
      <c r="B39" s="9">
        <f t="shared" ref="B39:B70" si="5">B38+$A$7</f>
        <v>8.2999999999999883</v>
      </c>
      <c r="C39" s="9">
        <f t="shared" si="3"/>
        <v>0.39104269397545499</v>
      </c>
      <c r="D39" s="9">
        <f t="shared" si="4"/>
        <v>0.9554345372414581</v>
      </c>
    </row>
    <row r="40" spans="2:4" x14ac:dyDescent="0.45">
      <c r="B40" s="9">
        <f t="shared" si="5"/>
        <v>8.3999999999999879</v>
      </c>
      <c r="C40" s="9">
        <f t="shared" si="3"/>
        <v>0.39695254747701131</v>
      </c>
      <c r="D40" s="9">
        <f t="shared" si="4"/>
        <v>0.94520070830044334</v>
      </c>
    </row>
    <row r="41" spans="2:4" x14ac:dyDescent="0.45">
      <c r="B41" s="9">
        <f t="shared" si="5"/>
        <v>8.4999999999999876</v>
      </c>
      <c r="C41" s="9">
        <f t="shared" si="3"/>
        <v>0.3989422804014327</v>
      </c>
      <c r="D41" s="9">
        <f t="shared" si="4"/>
        <v>0.93319279873114347</v>
      </c>
    </row>
    <row r="42" spans="2:4" x14ac:dyDescent="0.45">
      <c r="B42" s="9">
        <f t="shared" si="5"/>
        <v>8.5999999999999872</v>
      </c>
      <c r="C42" s="9">
        <f t="shared" si="3"/>
        <v>0.39695254747701231</v>
      </c>
      <c r="D42" s="9">
        <f t="shared" si="4"/>
        <v>0.91924334076623082</v>
      </c>
    </row>
    <row r="43" spans="2:4" x14ac:dyDescent="0.45">
      <c r="B43" s="9">
        <f t="shared" si="5"/>
        <v>8.6999999999999869</v>
      </c>
      <c r="C43" s="9">
        <f t="shared" si="3"/>
        <v>0.39104269397545693</v>
      </c>
      <c r="D43" s="9">
        <f t="shared" si="4"/>
        <v>0.90319951541439192</v>
      </c>
    </row>
    <row r="44" spans="2:4" x14ac:dyDescent="0.45">
      <c r="B44" s="9">
        <f t="shared" si="5"/>
        <v>8.7999999999999865</v>
      </c>
      <c r="C44" s="9">
        <f t="shared" si="3"/>
        <v>0.38138781546052564</v>
      </c>
      <c r="D44" s="9">
        <f t="shared" si="4"/>
        <v>0.88493032977829444</v>
      </c>
    </row>
    <row r="45" spans="2:4" x14ac:dyDescent="0.45">
      <c r="B45" s="9">
        <f t="shared" si="5"/>
        <v>8.8999999999999861</v>
      </c>
      <c r="C45" s="9">
        <f t="shared" si="3"/>
        <v>0.36827014030332533</v>
      </c>
      <c r="D45" s="9">
        <f t="shared" si="4"/>
        <v>0.86433393905362044</v>
      </c>
    </row>
    <row r="46" spans="2:4" x14ac:dyDescent="0.45">
      <c r="B46" s="9">
        <f t="shared" si="5"/>
        <v>8.9999999999999858</v>
      </c>
      <c r="C46" s="9">
        <f t="shared" si="3"/>
        <v>0.35206532676430202</v>
      </c>
      <c r="D46" s="9">
        <f t="shared" si="4"/>
        <v>0.84134474606854637</v>
      </c>
    </row>
    <row r="47" spans="2:4" x14ac:dyDescent="0.45">
      <c r="B47" s="9">
        <f t="shared" si="5"/>
        <v>9.0999999999999854</v>
      </c>
      <c r="C47" s="9">
        <f t="shared" si="3"/>
        <v>0.33322460289180256</v>
      </c>
      <c r="D47" s="9">
        <f t="shared" si="4"/>
        <v>0.81593987465324447</v>
      </c>
    </row>
    <row r="48" spans="2:4" x14ac:dyDescent="0.45">
      <c r="B48" s="9">
        <f t="shared" si="5"/>
        <v>9.1999999999999851</v>
      </c>
      <c r="C48" s="9">
        <f t="shared" si="3"/>
        <v>0.31225393336676455</v>
      </c>
      <c r="D48" s="9">
        <f t="shared" si="4"/>
        <v>0.78814460141660758</v>
      </c>
    </row>
    <row r="49" spans="2:4" x14ac:dyDescent="0.45">
      <c r="B49" s="9">
        <f t="shared" si="5"/>
        <v>9.2999999999999847</v>
      </c>
      <c r="C49" s="9">
        <f t="shared" si="3"/>
        <v>0.28969155276148628</v>
      </c>
      <c r="D49" s="9">
        <f t="shared" si="4"/>
        <v>0.75803634777693174</v>
      </c>
    </row>
    <row r="50" spans="2:4" x14ac:dyDescent="0.45">
      <c r="B50" s="9">
        <f t="shared" si="5"/>
        <v>9.3999999999999844</v>
      </c>
      <c r="C50" s="9">
        <f t="shared" si="3"/>
        <v>0.26608524989875859</v>
      </c>
      <c r="D50" s="9">
        <f t="shared" si="4"/>
        <v>0.72574688224993178</v>
      </c>
    </row>
    <row r="51" spans="2:4" x14ac:dyDescent="0.45">
      <c r="B51" s="9">
        <f t="shared" si="5"/>
        <v>9.499999999999984</v>
      </c>
      <c r="C51" s="9">
        <f t="shared" si="3"/>
        <v>0.24197072451914722</v>
      </c>
      <c r="D51" s="9">
        <f t="shared" si="4"/>
        <v>0.69146246127401878</v>
      </c>
    </row>
    <row r="52" spans="2:4" x14ac:dyDescent="0.45">
      <c r="B52" s="9">
        <f t="shared" si="5"/>
        <v>9.5999999999999837</v>
      </c>
      <c r="C52" s="9">
        <f t="shared" si="3"/>
        <v>0.21785217703255447</v>
      </c>
      <c r="D52" s="9">
        <f t="shared" si="4"/>
        <v>0.65542174161033029</v>
      </c>
    </row>
    <row r="53" spans="2:4" x14ac:dyDescent="0.45">
      <c r="B53" s="9">
        <f t="shared" si="5"/>
        <v>9.6999999999999833</v>
      </c>
      <c r="C53" s="9">
        <f t="shared" si="3"/>
        <v>0.19418605498321684</v>
      </c>
      <c r="D53" s="9">
        <f t="shared" si="4"/>
        <v>0.617911422188959</v>
      </c>
    </row>
    <row r="54" spans="2:4" x14ac:dyDescent="0.45">
      <c r="B54" s="9">
        <f t="shared" si="5"/>
        <v>9.7999999999999829</v>
      </c>
      <c r="C54" s="9">
        <f t="shared" si="3"/>
        <v>0.17136859204781116</v>
      </c>
      <c r="D54" s="9">
        <f t="shared" si="4"/>
        <v>0.57925970943910965</v>
      </c>
    </row>
    <row r="55" spans="2:4" x14ac:dyDescent="0.45">
      <c r="B55" s="9">
        <f t="shared" si="5"/>
        <v>9.8999999999999826</v>
      </c>
      <c r="C55" s="9">
        <f t="shared" si="3"/>
        <v>0.14972746563574851</v>
      </c>
      <c r="D55" s="9">
        <f t="shared" si="4"/>
        <v>0.53982783727703587</v>
      </c>
    </row>
    <row r="56" spans="2:4" x14ac:dyDescent="0.45">
      <c r="B56" s="9">
        <f t="shared" si="5"/>
        <v>9.9999999999999822</v>
      </c>
      <c r="C56" s="9">
        <f t="shared" si="3"/>
        <v>0.12951759566589519</v>
      </c>
      <c r="D56" s="9">
        <f t="shared" si="4"/>
        <v>0.50000000000000711</v>
      </c>
    </row>
    <row r="57" spans="2:4" x14ac:dyDescent="0.45">
      <c r="B57" s="9">
        <f t="shared" si="5"/>
        <v>10.099999999999982</v>
      </c>
      <c r="C57" s="9">
        <f t="shared" si="3"/>
        <v>0.11092083467945878</v>
      </c>
      <c r="D57" s="9">
        <f t="shared" si="4"/>
        <v>0.46017216272297823</v>
      </c>
    </row>
    <row r="58" spans="2:4" x14ac:dyDescent="0.45">
      <c r="B58" s="9">
        <f t="shared" si="5"/>
        <v>10.199999999999982</v>
      </c>
      <c r="C58" s="9">
        <f t="shared" si="3"/>
        <v>9.4049077376889889E-2</v>
      </c>
      <c r="D58" s="9">
        <f t="shared" si="4"/>
        <v>0.42074029056090417</v>
      </c>
    </row>
    <row r="59" spans="2:4" x14ac:dyDescent="0.45">
      <c r="B59" s="9">
        <f t="shared" si="5"/>
        <v>10.299999999999981</v>
      </c>
      <c r="C59" s="9">
        <f t="shared" si="3"/>
        <v>7.8950158300896828E-2</v>
      </c>
      <c r="D59" s="9">
        <f t="shared" si="4"/>
        <v>0.38208857781105454</v>
      </c>
    </row>
    <row r="60" spans="2:4" x14ac:dyDescent="0.45">
      <c r="B60" s="9">
        <f t="shared" si="5"/>
        <v>10.399999999999981</v>
      </c>
      <c r="C60" s="9">
        <f t="shared" si="3"/>
        <v>6.5615814774678982E-2</v>
      </c>
      <c r="D60" s="9">
        <f t="shared" si="4"/>
        <v>0.34457825838968292</v>
      </c>
    </row>
    <row r="61" spans="2:4" x14ac:dyDescent="0.45">
      <c r="B61" s="9">
        <f t="shared" si="5"/>
        <v>10.49999999999998</v>
      </c>
      <c r="C61" s="9">
        <f t="shared" si="3"/>
        <v>5.3990966513190165E-2</v>
      </c>
      <c r="D61" s="9">
        <f t="shared" si="4"/>
        <v>0.30853753872599377</v>
      </c>
    </row>
    <row r="62" spans="2:4" x14ac:dyDescent="0.45">
      <c r="B62" s="9">
        <f t="shared" si="5"/>
        <v>10.59999999999998</v>
      </c>
      <c r="C62" s="9">
        <f t="shared" si="3"/>
        <v>4.398359598042903E-2</v>
      </c>
      <c r="D62" s="9">
        <f t="shared" si="4"/>
        <v>0.27425311775008016</v>
      </c>
    </row>
    <row r="63" spans="2:4" x14ac:dyDescent="0.45">
      <c r="B63" s="9">
        <f t="shared" si="5"/>
        <v>10.69999999999998</v>
      </c>
      <c r="C63" s="9">
        <f t="shared" si="3"/>
        <v>3.5474592846233013E-2</v>
      </c>
      <c r="D63" s="9">
        <f t="shared" si="4"/>
        <v>0.24196365222307931</v>
      </c>
    </row>
    <row r="64" spans="2:4" x14ac:dyDescent="0.45">
      <c r="B64" s="9">
        <f t="shared" si="5"/>
        <v>10.799999999999979</v>
      </c>
      <c r="C64" s="9">
        <f t="shared" si="3"/>
        <v>2.8327037741602522E-2</v>
      </c>
      <c r="D64" s="9">
        <f t="shared" si="4"/>
        <v>0.21185539858340269</v>
      </c>
    </row>
    <row r="65" spans="2:4" x14ac:dyDescent="0.45">
      <c r="B65" s="9">
        <f t="shared" si="5"/>
        <v>10.899999999999979</v>
      </c>
      <c r="C65" s="9">
        <f t="shared" si="3"/>
        <v>2.2394530294844023E-2</v>
      </c>
      <c r="D65" s="9">
        <f t="shared" si="4"/>
        <v>0.18406012534676502</v>
      </c>
    </row>
    <row r="66" spans="2:4" x14ac:dyDescent="0.45">
      <c r="B66" s="9">
        <f t="shared" si="5"/>
        <v>10.999999999999979</v>
      </c>
      <c r="C66" s="9">
        <f t="shared" si="3"/>
        <v>1.7528300493569474E-2</v>
      </c>
      <c r="D66" s="9">
        <f t="shared" si="4"/>
        <v>0.15865525393146218</v>
      </c>
    </row>
    <row r="67" spans="2:4" x14ac:dyDescent="0.45">
      <c r="B67" s="9">
        <f t="shared" si="5"/>
        <v>11.099999999999978</v>
      </c>
      <c r="C67" s="9">
        <f t="shared" si="3"/>
        <v>1.3582969233686387E-2</v>
      </c>
      <c r="D67" s="9">
        <f t="shared" si="4"/>
        <v>0.13566606094638739</v>
      </c>
    </row>
    <row r="68" spans="2:4" x14ac:dyDescent="0.45">
      <c r="B68" s="9">
        <f t="shared" si="5"/>
        <v>11.199999999999978</v>
      </c>
      <c r="C68" s="9">
        <f t="shared" si="3"/>
        <v>1.0420934814423214E-2</v>
      </c>
      <c r="D68" s="9">
        <f t="shared" si="4"/>
        <v>0.11506967022171254</v>
      </c>
    </row>
    <row r="69" spans="2:4" x14ac:dyDescent="0.45">
      <c r="B69" s="9">
        <f t="shared" si="5"/>
        <v>11.299999999999978</v>
      </c>
      <c r="C69" s="9">
        <f t="shared" si="3"/>
        <v>7.9154515829804595E-3</v>
      </c>
      <c r="D69" s="9">
        <f t="shared" si="4"/>
        <v>9.680048458561416E-2</v>
      </c>
    </row>
    <row r="70" spans="2:4" x14ac:dyDescent="0.45">
      <c r="B70" s="9">
        <f t="shared" si="5"/>
        <v>11.399999999999977</v>
      </c>
      <c r="C70" s="9">
        <f t="shared" ref="C70:C101" si="6">_xlfn.NORM.DIST($B70,$C$3,$C$4,FALSE)</f>
        <v>5.952532419776245E-3</v>
      </c>
      <c r="D70" s="9">
        <f t="shared" ref="D70:D101" si="7">_xlfn.NORM.DIST($D$1,$B70,$C$4,TRUE)</f>
        <v>8.0756659233774439E-2</v>
      </c>
    </row>
    <row r="71" spans="2:4" x14ac:dyDescent="0.45">
      <c r="B71" s="9">
        <f t="shared" ref="B71:B102" si="8">B70+$A$7</f>
        <v>11.499999999999977</v>
      </c>
      <c r="C71" s="9">
        <f t="shared" si="6"/>
        <v>4.4318484119383146E-3</v>
      </c>
      <c r="D71" s="9">
        <f t="shared" si="7"/>
        <v>6.6807201268861069E-2</v>
      </c>
    </row>
    <row r="72" spans="2:4" x14ac:dyDescent="0.45">
      <c r="B72" s="9">
        <f t="shared" si="8"/>
        <v>11.599999999999977</v>
      </c>
      <c r="C72" s="9">
        <f t="shared" si="6"/>
        <v>3.2668190562001593E-3</v>
      </c>
      <c r="D72" s="9">
        <f t="shared" si="7"/>
        <v>5.4799291699560576E-2</v>
      </c>
    </row>
    <row r="73" spans="2:4" x14ac:dyDescent="0.45">
      <c r="B73" s="9">
        <f t="shared" si="8"/>
        <v>11.699999999999976</v>
      </c>
      <c r="C73" s="9">
        <f t="shared" si="6"/>
        <v>2.3840882014650243E-3</v>
      </c>
      <c r="D73" s="9">
        <f t="shared" si="7"/>
        <v>4.4565462758545275E-2</v>
      </c>
    </row>
    <row r="74" spans="2:4" x14ac:dyDescent="0.45">
      <c r="B74" s="9">
        <f t="shared" si="8"/>
        <v>11.799999999999976</v>
      </c>
      <c r="C74" s="9">
        <f t="shared" si="6"/>
        <v>1.7225689390538174E-3</v>
      </c>
      <c r="D74" s="9">
        <f t="shared" si="7"/>
        <v>3.5930319112927697E-2</v>
      </c>
    </row>
    <row r="75" spans="2:4" x14ac:dyDescent="0.45">
      <c r="B75" s="9">
        <f t="shared" si="8"/>
        <v>11.899999999999975</v>
      </c>
      <c r="C75" s="9">
        <f t="shared" si="6"/>
        <v>1.2322191684731216E-3</v>
      </c>
      <c r="D75" s="9">
        <f t="shared" si="7"/>
        <v>2.8716559816003406E-2</v>
      </c>
    </row>
    <row r="76" spans="2:4" x14ac:dyDescent="0.45">
      <c r="B76" s="9">
        <f t="shared" si="8"/>
        <v>11.999999999999975</v>
      </c>
      <c r="C76" s="9">
        <f t="shared" si="6"/>
        <v>8.7268269504583605E-4</v>
      </c>
      <c r="D76" s="9">
        <f t="shared" si="7"/>
        <v>2.2750131948180537E-2</v>
      </c>
    </row>
    <row r="77" spans="2:4" x14ac:dyDescent="0.45">
      <c r="B77" s="9">
        <f t="shared" si="8"/>
        <v>12.099999999999975</v>
      </c>
      <c r="C77" s="9">
        <f t="shared" si="6"/>
        <v>6.1190193011382784E-4</v>
      </c>
      <c r="D77" s="9">
        <f t="shared" si="7"/>
        <v>1.7864420562817659E-2</v>
      </c>
    </row>
    <row r="78" spans="2:4" x14ac:dyDescent="0.45">
      <c r="B78" s="9">
        <f t="shared" si="8"/>
        <v>12.199999999999974</v>
      </c>
      <c r="C78" s="9">
        <f t="shared" si="6"/>
        <v>4.2478027055079182E-4</v>
      </c>
      <c r="D78" s="9">
        <f t="shared" si="7"/>
        <v>1.3903447513499515E-2</v>
      </c>
    </row>
    <row r="79" spans="2:4" x14ac:dyDescent="0.45">
      <c r="B79" s="9">
        <f t="shared" si="8"/>
        <v>12.299999999999974</v>
      </c>
      <c r="C79" s="9">
        <f t="shared" si="6"/>
        <v>2.9194692579148906E-4</v>
      </c>
      <c r="D79" s="9">
        <f t="shared" si="7"/>
        <v>1.0724110021676541E-2</v>
      </c>
    </row>
    <row r="80" spans="2:4" x14ac:dyDescent="0.45">
      <c r="B80" s="9">
        <f t="shared" si="8"/>
        <v>12.399999999999974</v>
      </c>
      <c r="C80" s="9">
        <f t="shared" si="6"/>
        <v>1.9865547139279299E-4</v>
      </c>
      <c r="D80" s="9">
        <f t="shared" si="7"/>
        <v>8.197535924596714E-3</v>
      </c>
    </row>
    <row r="81" spans="2:4" x14ac:dyDescent="0.45">
      <c r="B81" s="9">
        <f t="shared" si="8"/>
        <v>12.499999999999973</v>
      </c>
      <c r="C81" s="9">
        <f t="shared" si="6"/>
        <v>1.3383022576489962E-4</v>
      </c>
      <c r="D81" s="9">
        <f t="shared" si="7"/>
        <v>6.2096653257766032E-3</v>
      </c>
    </row>
    <row r="82" spans="2:4" x14ac:dyDescent="0.45">
      <c r="B82" s="9">
        <f t="shared" si="8"/>
        <v>12.599999999999973</v>
      </c>
      <c r="C82" s="9">
        <f t="shared" si="6"/>
        <v>8.9261657177142753E-5</v>
      </c>
      <c r="D82" s="9">
        <f t="shared" si="7"/>
        <v>4.6611880237191145E-3</v>
      </c>
    </row>
    <row r="83" spans="2:4" x14ac:dyDescent="0.45">
      <c r="B83" s="9">
        <f t="shared" si="8"/>
        <v>12.699999999999973</v>
      </c>
      <c r="C83" s="9">
        <f t="shared" si="6"/>
        <v>5.8943067756546652E-5</v>
      </c>
      <c r="D83" s="9">
        <f t="shared" si="7"/>
        <v>3.4669738030409514E-3</v>
      </c>
    </row>
    <row r="84" spans="2:4" x14ac:dyDescent="0.45">
      <c r="B84" s="9">
        <f t="shared" si="8"/>
        <v>12.799999999999972</v>
      </c>
      <c r="C84" s="9">
        <f t="shared" si="6"/>
        <v>3.8535196742091717E-5</v>
      </c>
      <c r="D84" s="9">
        <f t="shared" si="7"/>
        <v>2.5551303304281493E-3</v>
      </c>
    </row>
    <row r="85" spans="2:4" x14ac:dyDescent="0.45">
      <c r="B85" s="9">
        <f t="shared" si="8"/>
        <v>12.899999999999972</v>
      </c>
      <c r="C85" s="9">
        <f t="shared" si="6"/>
        <v>2.4942471290056632E-5</v>
      </c>
      <c r="D85" s="9">
        <f t="shared" si="7"/>
        <v>1.8658133003842026E-3</v>
      </c>
    </row>
    <row r="86" spans="2:4" x14ac:dyDescent="0.45">
      <c r="B86" s="9">
        <f t="shared" si="8"/>
        <v>12.999999999999972</v>
      </c>
      <c r="C86" s="9">
        <f t="shared" si="6"/>
        <v>1.5983741106907521E-5</v>
      </c>
      <c r="D86" s="9">
        <f t="shared" si="7"/>
        <v>1.3498980316302203E-3</v>
      </c>
    </row>
    <row r="87" spans="2:4" x14ac:dyDescent="0.45">
      <c r="B87" s="9">
        <f t="shared" si="8"/>
        <v>13.099999999999971</v>
      </c>
      <c r="C87" s="9">
        <f t="shared" si="6"/>
        <v>1.0140852065488093E-5</v>
      </c>
      <c r="D87" s="9">
        <f t="shared" si="7"/>
        <v>9.6760321321845053E-4</v>
      </c>
    </row>
    <row r="88" spans="2:4" x14ac:dyDescent="0.45">
      <c r="B88" s="9">
        <f t="shared" si="8"/>
        <v>13.199999999999971</v>
      </c>
      <c r="C88" s="9">
        <f t="shared" si="6"/>
        <v>6.3698251788679725E-6</v>
      </c>
      <c r="D88" s="9">
        <f t="shared" si="7"/>
        <v>6.8713793791591701E-4</v>
      </c>
    </row>
    <row r="89" spans="2:4" x14ac:dyDescent="0.45">
      <c r="B89" s="9">
        <f t="shared" si="8"/>
        <v>13.299999999999971</v>
      </c>
      <c r="C89" s="9">
        <f t="shared" si="6"/>
        <v>3.9612990910326318E-6</v>
      </c>
      <c r="D89" s="9">
        <f t="shared" si="7"/>
        <v>4.8342414238382753E-4</v>
      </c>
    </row>
    <row r="90" spans="2:4" x14ac:dyDescent="0.45">
      <c r="B90" s="9">
        <f t="shared" si="8"/>
        <v>13.39999999999997</v>
      </c>
      <c r="C90" s="9">
        <f t="shared" si="6"/>
        <v>2.438960745893716E-6</v>
      </c>
      <c r="D90" s="9">
        <f t="shared" si="7"/>
        <v>3.3692926567691723E-4</v>
      </c>
    </row>
    <row r="91" spans="2:4" x14ac:dyDescent="0.45">
      <c r="B91" s="9">
        <f t="shared" si="8"/>
        <v>13.49999999999997</v>
      </c>
      <c r="C91" s="9">
        <f t="shared" si="6"/>
        <v>1.4867195147345224E-6</v>
      </c>
      <c r="D91" s="9">
        <f t="shared" si="7"/>
        <v>2.3262907903555144E-4</v>
      </c>
    </row>
    <row r="92" spans="2:4" x14ac:dyDescent="0.45">
      <c r="B92" s="9">
        <f t="shared" si="8"/>
        <v>13.599999999999969</v>
      </c>
      <c r="C92" s="9">
        <f t="shared" si="6"/>
        <v>8.9724351623847244E-7</v>
      </c>
      <c r="D92" s="9">
        <f t="shared" si="7"/>
        <v>1.5910859015755237E-4</v>
      </c>
    </row>
    <row r="93" spans="2:4" x14ac:dyDescent="0.45">
      <c r="B93" s="9">
        <f t="shared" si="8"/>
        <v>13.699999999999969</v>
      </c>
      <c r="C93" s="9">
        <f t="shared" si="6"/>
        <v>5.3610353446984806E-7</v>
      </c>
      <c r="D93" s="9">
        <f t="shared" si="7"/>
        <v>1.077997334774013E-4</v>
      </c>
    </row>
    <row r="94" spans="2:4" x14ac:dyDescent="0.45">
      <c r="B94" s="9">
        <f t="shared" si="8"/>
        <v>13.799999999999969</v>
      </c>
      <c r="C94" s="9">
        <f t="shared" si="6"/>
        <v>3.1713492167164995E-7</v>
      </c>
      <c r="D94" s="9">
        <f t="shared" si="7"/>
        <v>7.2348043925128935E-5</v>
      </c>
    </row>
    <row r="95" spans="2:4" x14ac:dyDescent="0.45">
      <c r="B95" s="9">
        <f t="shared" si="8"/>
        <v>13.899999999999968</v>
      </c>
      <c r="C95" s="9">
        <f t="shared" si="6"/>
        <v>1.8573618445556097E-7</v>
      </c>
      <c r="D95" s="9">
        <f t="shared" si="7"/>
        <v>4.8096344017608964E-5</v>
      </c>
    </row>
    <row r="96" spans="2:4" x14ac:dyDescent="0.45">
      <c r="B96" s="9">
        <f t="shared" si="8"/>
        <v>13.999999999999968</v>
      </c>
      <c r="C96" s="9">
        <f t="shared" si="6"/>
        <v>1.076976004254517E-7</v>
      </c>
      <c r="D96" s="9">
        <f t="shared" si="7"/>
        <v>3.1671241833124173E-5</v>
      </c>
    </row>
    <row r="97" spans="2:4" x14ac:dyDescent="0.45">
      <c r="B97" s="9">
        <f t="shared" si="8"/>
        <v>14.099999999999968</v>
      </c>
      <c r="C97" s="9">
        <f t="shared" si="6"/>
        <v>6.1826205001669651E-8</v>
      </c>
      <c r="D97" s="9">
        <f t="shared" si="7"/>
        <v>2.065750691254958E-5</v>
      </c>
    </row>
    <row r="98" spans="2:4" x14ac:dyDescent="0.45">
      <c r="B98" s="9">
        <f t="shared" si="8"/>
        <v>14.199999999999967</v>
      </c>
      <c r="C98" s="9">
        <f t="shared" si="6"/>
        <v>3.5139550948210951E-8</v>
      </c>
      <c r="D98" s="9">
        <f t="shared" si="7"/>
        <v>1.3345749015908228E-5</v>
      </c>
    </row>
    <row r="99" spans="2:4" x14ac:dyDescent="0.45">
      <c r="B99" s="9">
        <f t="shared" si="8"/>
        <v>14.299999999999967</v>
      </c>
      <c r="C99" s="9">
        <f t="shared" si="6"/>
        <v>1.9773196406248467E-8</v>
      </c>
      <c r="D99" s="9">
        <f t="shared" si="7"/>
        <v>8.5399054709930698E-6</v>
      </c>
    </row>
    <row r="100" spans="2:4" x14ac:dyDescent="0.45">
      <c r="B100" s="9">
        <f t="shared" si="8"/>
        <v>14.399999999999967</v>
      </c>
      <c r="C100" s="9">
        <f t="shared" si="6"/>
        <v>1.1015763624684499E-8</v>
      </c>
      <c r="D100" s="9">
        <f t="shared" si="7"/>
        <v>5.4125439077046869E-6</v>
      </c>
    </row>
    <row r="101" spans="2:4" x14ac:dyDescent="0.45">
      <c r="B101" s="9">
        <f t="shared" si="8"/>
        <v>14.499999999999966</v>
      </c>
      <c r="C101" s="9">
        <f t="shared" si="6"/>
        <v>6.0758828498245161E-9</v>
      </c>
      <c r="D101" s="9">
        <f t="shared" si="7"/>
        <v>3.3976731247305968E-6</v>
      </c>
    </row>
    <row r="102" spans="2:4" x14ac:dyDescent="0.45">
      <c r="B102" s="9">
        <f t="shared" si="8"/>
        <v>14.599999999999966</v>
      </c>
      <c r="C102" s="9">
        <f t="shared" ref="C102:C116" si="9">_xlfn.NORM.DIST($B102,$C$3,$C$4,FALSE)</f>
        <v>3.3178842435479886E-9</v>
      </c>
      <c r="D102" s="9">
        <f t="shared" ref="D102:D116" si="10">_xlfn.NORM.DIST($D$1,$B102,$C$4,TRUE)</f>
        <v>2.1124547025031891E-6</v>
      </c>
    </row>
    <row r="103" spans="2:4" x14ac:dyDescent="0.45">
      <c r="B103" s="9">
        <f t="shared" ref="B103:B116" si="11">B102+$A$7</f>
        <v>14.699999999999966</v>
      </c>
      <c r="C103" s="9">
        <f t="shared" si="9"/>
        <v>1.7937839079644682E-9</v>
      </c>
      <c r="D103" s="9">
        <f t="shared" si="10"/>
        <v>1.3008074539175014E-6</v>
      </c>
    </row>
    <row r="104" spans="2:4" x14ac:dyDescent="0.45">
      <c r="B104" s="9">
        <f t="shared" si="11"/>
        <v>14.799999999999965</v>
      </c>
      <c r="C104" s="9">
        <f t="shared" si="9"/>
        <v>9.6014333703144166E-10</v>
      </c>
      <c r="D104" s="9">
        <f t="shared" si="10"/>
        <v>7.9332815197573117E-7</v>
      </c>
    </row>
    <row r="105" spans="2:4" x14ac:dyDescent="0.45">
      <c r="B105" s="9">
        <f t="shared" si="11"/>
        <v>14.899999999999965</v>
      </c>
      <c r="C105" s="9">
        <f t="shared" si="9"/>
        <v>5.0881402816461959E-10</v>
      </c>
      <c r="D105" s="9">
        <f t="shared" si="10"/>
        <v>4.7918327659040431E-7</v>
      </c>
    </row>
    <row r="106" spans="2:4" x14ac:dyDescent="0.45">
      <c r="B106" s="9">
        <f t="shared" si="11"/>
        <v>14.999999999999964</v>
      </c>
      <c r="C106" s="9">
        <f t="shared" si="9"/>
        <v>2.6695566147634687E-10</v>
      </c>
      <c r="D106" s="9">
        <f t="shared" si="10"/>
        <v>2.8665157187924574E-7</v>
      </c>
    </row>
    <row r="107" spans="2:4" x14ac:dyDescent="0.45">
      <c r="B107" s="9">
        <f t="shared" si="11"/>
        <v>15.099999999999964</v>
      </c>
      <c r="C107" s="9">
        <f t="shared" si="9"/>
        <v>1.3866799941656424E-10</v>
      </c>
      <c r="D107" s="9">
        <f t="shared" si="10"/>
        <v>1.6982674071479187E-7</v>
      </c>
    </row>
    <row r="108" spans="2:4" x14ac:dyDescent="0.45">
      <c r="B108" s="9">
        <f t="shared" si="11"/>
        <v>15.199999999999964</v>
      </c>
      <c r="C108" s="9">
        <f t="shared" si="9"/>
        <v>7.1313281239977992E-11</v>
      </c>
      <c r="D108" s="9">
        <f t="shared" si="10"/>
        <v>9.9644263169354116E-8</v>
      </c>
    </row>
    <row r="109" spans="2:4" x14ac:dyDescent="0.45">
      <c r="B109" s="9">
        <f t="shared" si="11"/>
        <v>15.299999999999963</v>
      </c>
      <c r="C109" s="9">
        <f t="shared" si="9"/>
        <v>3.630961501792691E-11</v>
      </c>
      <c r="D109" s="9">
        <f t="shared" si="10"/>
        <v>5.7901340399657368E-8</v>
      </c>
    </row>
    <row r="110" spans="2:4" x14ac:dyDescent="0.45">
      <c r="B110" s="9">
        <f t="shared" si="11"/>
        <v>15.399999999999963</v>
      </c>
      <c r="C110" s="9">
        <f t="shared" si="9"/>
        <v>1.830332217016046E-11</v>
      </c>
      <c r="D110" s="9">
        <f t="shared" si="10"/>
        <v>3.332044848543535E-8</v>
      </c>
    </row>
    <row r="111" spans="2:4" x14ac:dyDescent="0.45">
      <c r="B111" s="9">
        <f t="shared" si="11"/>
        <v>15.499999999999963</v>
      </c>
      <c r="C111" s="9">
        <f t="shared" si="9"/>
        <v>9.134720408366996E-12</v>
      </c>
      <c r="D111" s="9">
        <f t="shared" si="10"/>
        <v>1.8989562465891721E-8</v>
      </c>
    </row>
    <row r="112" spans="2:4" x14ac:dyDescent="0.45">
      <c r="B112" s="9">
        <f t="shared" si="11"/>
        <v>15.599999999999962</v>
      </c>
      <c r="C112" s="9">
        <f t="shared" si="9"/>
        <v>4.5135436772067202E-12</v>
      </c>
      <c r="D112" s="9">
        <f t="shared" si="10"/>
        <v>1.0717590258313224E-8</v>
      </c>
    </row>
    <row r="113" spans="2:4" x14ac:dyDescent="0.45">
      <c r="B113" s="9">
        <f t="shared" si="11"/>
        <v>15.699999999999962</v>
      </c>
      <c r="C113" s="9">
        <f t="shared" si="9"/>
        <v>2.2079899631377511E-12</v>
      </c>
      <c r="D113" s="9">
        <f t="shared" si="10"/>
        <v>5.9903714010648655E-9</v>
      </c>
    </row>
    <row r="114" spans="2:4" x14ac:dyDescent="0.45">
      <c r="B114" s="9">
        <f t="shared" si="11"/>
        <v>15.799999999999962</v>
      </c>
      <c r="C114" s="9">
        <f t="shared" si="9"/>
        <v>1.0693837871544641E-12</v>
      </c>
      <c r="D114" s="9">
        <f t="shared" si="10"/>
        <v>3.3157459783269115E-9</v>
      </c>
    </row>
    <row r="115" spans="2:4" x14ac:dyDescent="0.45">
      <c r="B115" s="9">
        <f t="shared" si="11"/>
        <v>15.899999999999961</v>
      </c>
      <c r="C115" s="9">
        <f t="shared" si="9"/>
        <v>5.1277536367981392E-13</v>
      </c>
      <c r="D115" s="9">
        <f t="shared" si="10"/>
        <v>1.8175078630998476E-9</v>
      </c>
    </row>
    <row r="116" spans="2:4" x14ac:dyDescent="0.45">
      <c r="B116" s="9">
        <f t="shared" si="11"/>
        <v>15.999999999999961</v>
      </c>
      <c r="C116" s="9">
        <f t="shared" si="9"/>
        <v>2.4343205330297189E-13</v>
      </c>
      <c r="D116" s="9">
        <f t="shared" si="10"/>
        <v>9.8658764503793156E-10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1E18A-1B1C-4435-8567-5E4DE319D9BF}">
  <dimension ref="A1:F206"/>
  <sheetViews>
    <sheetView zoomScaleNormal="100" workbookViewId="0">
      <selection activeCell="Q16" sqref="Q16"/>
    </sheetView>
  </sheetViews>
  <sheetFormatPr defaultColWidth="8.09765625" defaultRowHeight="14.4" x14ac:dyDescent="0.45"/>
  <cols>
    <col min="1" max="1" width="7.296875" style="6" customWidth="1"/>
    <col min="2" max="2" width="8.09765625" style="6"/>
    <col min="3" max="3" width="8.09765625" style="6" customWidth="1"/>
    <col min="4" max="4" width="6.09765625" style="6" customWidth="1"/>
    <col min="5" max="5" width="7.19921875" style="6" customWidth="1"/>
    <col min="6" max="6" width="7.796875" style="6" customWidth="1"/>
    <col min="7" max="16384" width="8.09765625" style="6"/>
  </cols>
  <sheetData>
    <row r="1" spans="1:6" x14ac:dyDescent="0.45">
      <c r="A1" s="6" t="s">
        <v>1</v>
      </c>
      <c r="C1" s="6" t="s">
        <v>3</v>
      </c>
    </row>
    <row r="3" spans="1:6" x14ac:dyDescent="0.45">
      <c r="C3" s="8" t="s">
        <v>2</v>
      </c>
      <c r="D3" s="7">
        <v>8</v>
      </c>
    </row>
    <row r="4" spans="1:6" x14ac:dyDescent="0.45">
      <c r="B4" s="3" t="s">
        <v>0</v>
      </c>
      <c r="C4" s="7">
        <v>0</v>
      </c>
      <c r="D4" s="7">
        <v>1</v>
      </c>
      <c r="E4" s="7">
        <v>2</v>
      </c>
      <c r="F4" s="7">
        <v>3</v>
      </c>
    </row>
    <row r="6" spans="1:6" x14ac:dyDescent="0.45">
      <c r="A6" s="6">
        <v>5.0000000000000001E-3</v>
      </c>
      <c r="B6" s="6">
        <v>0</v>
      </c>
      <c r="C6" s="6">
        <f>_xlfn.BINOM.DIST($C$4,$D$3,$B6,TRUE)</f>
        <v>1</v>
      </c>
      <c r="D6" s="6">
        <f t="shared" ref="D6:D69" si="0">_xlfn.BINOM.DIST($D$4,$D$3,$B6,TRUE)</f>
        <v>1</v>
      </c>
      <c r="E6" s="6">
        <f t="shared" ref="E6:E69" si="1">_xlfn.BINOM.DIST($E$4,$D$3,$B6,TRUE)</f>
        <v>1</v>
      </c>
      <c r="F6" s="6">
        <f t="shared" ref="F6:F69" si="2">_xlfn.BINOM.DIST($F$4,$D$3,$B6,TRUE)</f>
        <v>1</v>
      </c>
    </row>
    <row r="7" spans="1:6" x14ac:dyDescent="0.45">
      <c r="B7" s="6">
        <f t="shared" ref="B7:B38" si="3">B6+$A$6</f>
        <v>5.0000000000000001E-3</v>
      </c>
      <c r="C7" s="6">
        <f t="shared" ref="C7:C38" si="4">_xlfn.BINOM.DIST($C$4,$D$3,B7,TRUE)</f>
        <v>0.96069304357543683</v>
      </c>
      <c r="D7" s="6">
        <f t="shared" si="0"/>
        <v>0.99931386944781631</v>
      </c>
      <c r="E7" s="6">
        <f t="shared" si="1"/>
        <v>0.99999313020436564</v>
      </c>
      <c r="F7" s="6">
        <f t="shared" si="2"/>
        <v>0.99999995694563748</v>
      </c>
    </row>
    <row r="8" spans="1:6" x14ac:dyDescent="0.45">
      <c r="B8" s="6">
        <f t="shared" si="3"/>
        <v>0.01</v>
      </c>
      <c r="C8" s="6">
        <f t="shared" si="4"/>
        <v>0.92274469442792006</v>
      </c>
      <c r="D8" s="6">
        <f t="shared" si="0"/>
        <v>0.99730992226047932</v>
      </c>
      <c r="E8" s="6">
        <f t="shared" si="1"/>
        <v>0.99994606667880204</v>
      </c>
      <c r="F8" s="6">
        <f t="shared" si="2"/>
        <v>0.99999932212159648</v>
      </c>
    </row>
    <row r="9" spans="1:6" x14ac:dyDescent="0.45">
      <c r="B9" s="6">
        <f t="shared" si="3"/>
        <v>1.4999999999999999E-2</v>
      </c>
      <c r="C9" s="6">
        <f t="shared" si="4"/>
        <v>0.88611450154257321</v>
      </c>
      <c r="D9" s="6">
        <f t="shared" si="0"/>
        <v>0.99406753726349573</v>
      </c>
      <c r="E9" s="6">
        <f t="shared" si="1"/>
        <v>0.99982137926892567</v>
      </c>
      <c r="F9" s="6">
        <f t="shared" si="2"/>
        <v>0.99999662318787275</v>
      </c>
    </row>
    <row r="10" spans="1:6" x14ac:dyDescent="0.45">
      <c r="B10" s="6">
        <f t="shared" si="3"/>
        <v>0.02</v>
      </c>
      <c r="C10" s="6">
        <f t="shared" si="4"/>
        <v>0.8507630225817856</v>
      </c>
      <c r="D10" s="6">
        <f t="shared" si="0"/>
        <v>0.98966310790126077</v>
      </c>
      <c r="E10" s="6">
        <f t="shared" si="1"/>
        <v>0.99958454256693763</v>
      </c>
      <c r="F10" s="6">
        <f t="shared" si="2"/>
        <v>0.999989499083904</v>
      </c>
    </row>
    <row r="11" spans="1:6" x14ac:dyDescent="0.45">
      <c r="B11" s="6">
        <f t="shared" si="3"/>
        <v>2.5000000000000001E-2</v>
      </c>
      <c r="C11" s="6">
        <f t="shared" si="4"/>
        <v>0.81665180366226198</v>
      </c>
      <c r="D11" s="6">
        <f t="shared" si="0"/>
        <v>0.98417012236221313</v>
      </c>
      <c r="E11" s="6">
        <f t="shared" si="1"/>
        <v>0.99920381763015742</v>
      </c>
      <c r="F11" s="6">
        <f t="shared" si="2"/>
        <v>0.99997477636184695</v>
      </c>
    </row>
    <row r="12" spans="1:6" x14ac:dyDescent="0.45">
      <c r="B12" s="6">
        <f t="shared" si="3"/>
        <v>3.0000000000000002E-2</v>
      </c>
      <c r="C12" s="6">
        <f t="shared" si="4"/>
        <v>0.78374335943769613</v>
      </c>
      <c r="D12" s="6">
        <f t="shared" si="0"/>
        <v>0.97765924218516731</v>
      </c>
      <c r="E12" s="6">
        <f t="shared" si="1"/>
        <v>0.99865013670937808</v>
      </c>
      <c r="F12" s="6">
        <f t="shared" si="2"/>
        <v>0.99994854255623644</v>
      </c>
    </row>
    <row r="13" spans="1:6" x14ac:dyDescent="0.45">
      <c r="B13" s="6">
        <f t="shared" si="3"/>
        <v>3.5000000000000003E-2</v>
      </c>
      <c r="C13" s="6">
        <f t="shared" si="4"/>
        <v>0.752001153483975</v>
      </c>
      <c r="D13" s="6">
        <f t="shared" si="0"/>
        <v>0.97019837936533548</v>
      </c>
      <c r="E13" s="6">
        <f t="shared" si="1"/>
        <v>0.99789699094094875</v>
      </c>
      <c r="F13" s="6">
        <f t="shared" si="2"/>
        <v>0.9999062166510968</v>
      </c>
    </row>
    <row r="14" spans="1:6" x14ac:dyDescent="0.45">
      <c r="B14" s="6">
        <f t="shared" si="3"/>
        <v>0.04</v>
      </c>
      <c r="C14" s="6">
        <f t="shared" si="4"/>
        <v>0.7213895789838336</v>
      </c>
      <c r="D14" s="6">
        <f t="shared" si="0"/>
        <v>0.96185277197844465</v>
      </c>
      <c r="E14" s="6">
        <f t="shared" si="1"/>
        <v>0.99692032095682559</v>
      </c>
      <c r="F14" s="6">
        <f t="shared" si="2"/>
        <v>0.99984261670502406</v>
      </c>
    </row>
    <row r="15" spans="1:6" x14ac:dyDescent="0.45">
      <c r="B15" s="6">
        <f t="shared" si="3"/>
        <v>4.4999999999999998E-2</v>
      </c>
      <c r="C15" s="6">
        <f t="shared" si="4"/>
        <v>0.69187393970789701</v>
      </c>
      <c r="D15" s="6">
        <f t="shared" si="0"/>
        <v>0.95268505834124029</v>
      </c>
      <c r="E15" s="6">
        <f t="shared" si="1"/>
        <v>0.99569841036715823</v>
      </c>
      <c r="F15" s="6">
        <f t="shared" si="2"/>
        <v>0.9997520246942081</v>
      </c>
    </row>
    <row r="16" spans="1:6" x14ac:dyDescent="0.45">
      <c r="B16" s="6">
        <f t="shared" si="3"/>
        <v>4.9999999999999996E-2</v>
      </c>
      <c r="C16" s="6">
        <f t="shared" si="4"/>
        <v>0.66342043128906247</v>
      </c>
      <c r="D16" s="6">
        <f t="shared" si="0"/>
        <v>0.94275534972656239</v>
      </c>
      <c r="E16" s="6">
        <f t="shared" si="1"/>
        <v>0.99421178207031247</v>
      </c>
      <c r="F16" s="6">
        <f t="shared" si="2"/>
        <v>0.99962824863281252</v>
      </c>
    </row>
    <row r="17" spans="2:6" x14ac:dyDescent="0.45">
      <c r="B17" s="6">
        <f t="shared" si="3"/>
        <v>5.4999999999999993E-2</v>
      </c>
      <c r="C17" s="6">
        <f t="shared" si="4"/>
        <v>0.63599612278718964</v>
      </c>
      <c r="D17" s="6">
        <f t="shared" si="0"/>
        <v>0.9321213016510661</v>
      </c>
      <c r="E17" s="6">
        <f t="shared" si="1"/>
        <v>0.99244309734555958</v>
      </c>
      <c r="F17" s="6">
        <f t="shared" si="2"/>
        <v>0.99946468202957472</v>
      </c>
    </row>
    <row r="18" spans="2:6" x14ac:dyDescent="0.45">
      <c r="B18" s="6">
        <f t="shared" si="3"/>
        <v>5.9999999999999991E-2</v>
      </c>
      <c r="C18" s="6">
        <f t="shared" si="4"/>
        <v>0.60956893854108163</v>
      </c>
      <c r="D18" s="6">
        <f t="shared" si="0"/>
        <v>0.92083818375354864</v>
      </c>
      <c r="E18" s="6">
        <f t="shared" si="1"/>
        <v>0.99037705768399364</v>
      </c>
      <c r="F18" s="6">
        <f t="shared" si="2"/>
        <v>0.99925436073894403</v>
      </c>
    </row>
    <row r="19" spans="2:6" x14ac:dyDescent="0.45">
      <c r="B19" s="6">
        <f t="shared" si="3"/>
        <v>6.4999999999999988E-2</v>
      </c>
      <c r="C19" s="6">
        <f t="shared" si="4"/>
        <v>0.58410764030475926</v>
      </c>
      <c r="D19" s="6">
        <f t="shared" si="0"/>
        <v>0.9089589482817374</v>
      </c>
      <c r="E19" s="6">
        <f t="shared" si="1"/>
        <v>0.98800030931356919</v>
      </c>
      <c r="F19" s="6">
        <f t="shared" si="2"/>
        <v>0.99899001726451897</v>
      </c>
    </row>
    <row r="20" spans="2:6" x14ac:dyDescent="0.45">
      <c r="B20" s="6">
        <f t="shared" si="3"/>
        <v>6.9999999999999993E-2</v>
      </c>
      <c r="C20" s="6">
        <f t="shared" si="4"/>
        <v>0.55958180966504012</v>
      </c>
      <c r="D20" s="6">
        <f t="shared" si="0"/>
        <v>0.89653429720527922</v>
      </c>
      <c r="E20" s="6">
        <f t="shared" si="1"/>
        <v>0.98530135037448208</v>
      </c>
      <c r="F20" s="6">
        <f t="shared" si="2"/>
        <v>0.99866413257199649</v>
      </c>
    </row>
    <row r="21" spans="2:6" x14ac:dyDescent="0.45">
      <c r="B21" s="6">
        <f t="shared" si="3"/>
        <v>7.4999999999999997E-2</v>
      </c>
      <c r="C21" s="6">
        <f t="shared" si="4"/>
        <v>0.53596183073745729</v>
      </c>
      <c r="D21" s="6">
        <f t="shared" si="0"/>
        <v>0.88361274797256451</v>
      </c>
      <c r="E21" s="6">
        <f t="shared" si="1"/>
        <v>0.98227044070144642</v>
      </c>
      <c r="F21" s="6">
        <f t="shared" si="2"/>
        <v>0.99826898546829224</v>
      </c>
    </row>
    <row r="22" spans="2:6" x14ac:dyDescent="0.45">
      <c r="B22" s="6">
        <f t="shared" si="3"/>
        <v>0.08</v>
      </c>
      <c r="C22" s="6">
        <f t="shared" si="4"/>
        <v>0.51321887313756154</v>
      </c>
      <c r="D22" s="6">
        <f t="shared" si="0"/>
        <v>0.87024069792890857</v>
      </c>
      <c r="E22" s="6">
        <f t="shared" si="1"/>
        <v>0.97889951416975363</v>
      </c>
      <c r="F22" s="6">
        <f t="shared" si="2"/>
        <v>0.99779669960294393</v>
      </c>
    </row>
    <row r="23" spans="2:6" x14ac:dyDescent="0.45">
      <c r="B23" s="6">
        <f t="shared" si="3"/>
        <v>8.5000000000000006E-2</v>
      </c>
      <c r="C23" s="6">
        <f t="shared" si="4"/>
        <v>0.49132487522467216</v>
      </c>
      <c r="D23" s="6">
        <f t="shared" si="0"/>
        <v>0.85646248741349917</v>
      </c>
      <c r="E23" s="6">
        <f t="shared" si="1"/>
        <v>0.97518209356232588</v>
      </c>
      <c r="F23" s="6">
        <f t="shared" si="2"/>
        <v>0.99723928814735374</v>
      </c>
    </row>
    <row r="24" spans="2:6" x14ac:dyDescent="0.45">
      <c r="B24" s="6">
        <f t="shared" si="3"/>
        <v>9.0000000000000011E-2</v>
      </c>
      <c r="C24" s="6">
        <f t="shared" si="4"/>
        <v>0.47025252761515202</v>
      </c>
      <c r="D24" s="6">
        <f t="shared" si="0"/>
        <v>0.84232046155241491</v>
      </c>
      <c r="E24" s="6">
        <f t="shared" si="1"/>
        <v>0.97111320791531397</v>
      </c>
      <c r="F24" s="6">
        <f t="shared" si="2"/>
        <v>0.99658869620687651</v>
      </c>
    </row>
    <row r="25" spans="2:6" x14ac:dyDescent="0.45">
      <c r="B25" s="6">
        <f t="shared" si="3"/>
        <v>9.5000000000000015E-2</v>
      </c>
      <c r="C25" s="6">
        <f t="shared" si="4"/>
        <v>0.44997525696230489</v>
      </c>
      <c r="D25" s="6">
        <f t="shared" si="0"/>
        <v>0.82785503076490319</v>
      </c>
      <c r="E25" s="6">
        <f t="shared" si="1"/>
        <v>0.96668931230011235</v>
      </c>
      <c r="F25" s="6">
        <f t="shared" si="2"/>
        <v>0.99583684102021153</v>
      </c>
    </row>
    <row r="26" spans="2:6" x14ac:dyDescent="0.45">
      <c r="B26" s="6">
        <f t="shared" si="3"/>
        <v>0.10000000000000002</v>
      </c>
      <c r="C26" s="6">
        <f t="shared" si="4"/>
        <v>0.43046720999999993</v>
      </c>
      <c r="D26" s="6">
        <f t="shared" si="0"/>
        <v>0.81310472999999994</v>
      </c>
      <c r="E26" s="6">
        <f t="shared" si="1"/>
        <v>0.96190820999999993</v>
      </c>
      <c r="F26" s="6">
        <f t="shared" si="2"/>
        <v>0.99497564999999999</v>
      </c>
    </row>
    <row r="27" spans="2:6" x14ac:dyDescent="0.45">
      <c r="B27" s="6">
        <f t="shared" si="3"/>
        <v>0.10500000000000002</v>
      </c>
      <c r="C27" s="6">
        <f t="shared" si="4"/>
        <v>0.41170323784715374</v>
      </c>
      <c r="D27" s="6">
        <f t="shared" si="0"/>
        <v>0.79810627672046019</v>
      </c>
      <c r="E27" s="6">
        <f t="shared" si="1"/>
        <v>0.95676897703994612</v>
      </c>
      <c r="F27" s="6">
        <f t="shared" si="2"/>
        <v>0.99399709666798208</v>
      </c>
    </row>
    <row r="28" spans="2:6" x14ac:dyDescent="0.45">
      <c r="B28" s="6">
        <f t="shared" si="3"/>
        <v>0.11000000000000003</v>
      </c>
      <c r="C28" s="6">
        <f t="shared" si="4"/>
        <v>0.39365888057020798</v>
      </c>
      <c r="D28" s="6">
        <f t="shared" si="0"/>
        <v>0.78289462765086326</v>
      </c>
      <c r="E28" s="6">
        <f t="shared" si="1"/>
        <v>0.95127188902844995</v>
      </c>
      <c r="F28" s="6">
        <f t="shared" si="2"/>
        <v>0.99289323453751654</v>
      </c>
    </row>
    <row r="29" spans="2:6" x14ac:dyDescent="0.45">
      <c r="B29" s="6">
        <f t="shared" si="3"/>
        <v>0.11500000000000003</v>
      </c>
      <c r="C29" s="6">
        <f t="shared" si="4"/>
        <v>0.37631035200076168</v>
      </c>
      <c r="D29" s="6">
        <f t="shared" si="0"/>
        <v>0.76750303430663824</v>
      </c>
      <c r="E29" s="6">
        <f t="shared" si="1"/>
        <v>0.94541835027061039</v>
      </c>
      <c r="F29" s="6">
        <f t="shared" si="2"/>
        <v>0.9916562289957106</v>
      </c>
    </row>
    <row r="30" spans="2:6" x14ac:dyDescent="0.45">
      <c r="B30" s="6">
        <f t="shared" si="3"/>
        <v>0.12000000000000004</v>
      </c>
      <c r="C30" s="6">
        <f t="shared" si="4"/>
        <v>0.35963452480552949</v>
      </c>
      <c r="D30" s="6">
        <f t="shared" si="0"/>
        <v>0.7519630973206527</v>
      </c>
      <c r="E30" s="6">
        <f t="shared" si="1"/>
        <v>0.93921082511196152</v>
      </c>
      <c r="F30" s="6">
        <f t="shared" si="2"/>
        <v>0.9902783872368639</v>
      </c>
    </row>
    <row r="31" spans="2:6" x14ac:dyDescent="0.45">
      <c r="B31" s="6">
        <f t="shared" si="3"/>
        <v>0.12500000000000003</v>
      </c>
      <c r="C31" s="6">
        <f t="shared" si="4"/>
        <v>0.34360891580581654</v>
      </c>
      <c r="D31" s="6">
        <f t="shared" si="0"/>
        <v>0.73630481958389282</v>
      </c>
      <c r="E31" s="6">
        <f t="shared" si="1"/>
        <v>0.93265277147293091</v>
      </c>
      <c r="F31" s="6">
        <f t="shared" si="2"/>
        <v>0.98875218629837036</v>
      </c>
    </row>
    <row r="32" spans="2:6" x14ac:dyDescent="0.45">
      <c r="B32" s="6">
        <f t="shared" si="3"/>
        <v>0.13000000000000003</v>
      </c>
      <c r="C32" s="6">
        <f t="shared" si="4"/>
        <v>0.32821167154371195</v>
      </c>
      <c r="D32" s="6">
        <f t="shared" si="0"/>
        <v>0.72055665821665527</v>
      </c>
      <c r="E32" s="6">
        <f t="shared" si="1"/>
        <v>0.92574857653411402</v>
      </c>
      <c r="F32" s="6">
        <f t="shared" si="2"/>
        <v>0.98707029924967649</v>
      </c>
    </row>
    <row r="33" spans="2:6" x14ac:dyDescent="0.45">
      <c r="B33" s="6">
        <f t="shared" si="3"/>
        <v>0.13500000000000004</v>
      </c>
      <c r="C33" s="6">
        <f t="shared" si="4"/>
        <v>0.31342155409222322</v>
      </c>
      <c r="D33" s="6">
        <f t="shared" si="0"/>
        <v>0.70474557538655991</v>
      </c>
      <c r="E33" s="6">
        <f t="shared" si="1"/>
        <v>0.91850349453288826</v>
      </c>
      <c r="F33" s="6">
        <f t="shared" si="2"/>
        <v>0.9852256195843434</v>
      </c>
    </row>
    <row r="34" spans="2:6" x14ac:dyDescent="0.45">
      <c r="B34" s="6">
        <f t="shared" si="3"/>
        <v>0.14000000000000004</v>
      </c>
      <c r="C34" s="6">
        <f t="shared" si="4"/>
        <v>0.29921792710658546</v>
      </c>
      <c r="D34" s="6">
        <f t="shared" si="0"/>
        <v>0.68889708798958083</v>
      </c>
      <c r="E34" s="6">
        <f t="shared" si="1"/>
        <v>0.91092358663221762</v>
      </c>
      <c r="F34" s="6">
        <f t="shared" si="2"/>
        <v>0.98321128386470402</v>
      </c>
    </row>
    <row r="35" spans="2:6" x14ac:dyDescent="0.45">
      <c r="B35" s="6">
        <f t="shared" si="3"/>
        <v>0.14500000000000005</v>
      </c>
      <c r="C35" s="6">
        <f t="shared" si="4"/>
        <v>0.28558074211399931</v>
      </c>
      <c r="D35" s="6">
        <f t="shared" si="0"/>
        <v>0.67303531621018575</v>
      </c>
      <c r="E35" s="6">
        <f t="shared" si="1"/>
        <v>0.90301566282283452</v>
      </c>
      <c r="F35" s="6">
        <f t="shared" si="2"/>
        <v>0.98102069266806025</v>
      </c>
    </row>
    <row r="36" spans="2:6" x14ac:dyDescent="0.45">
      <c r="B36" s="6">
        <f t="shared" si="3"/>
        <v>0.15000000000000005</v>
      </c>
      <c r="C36" s="6">
        <f t="shared" si="4"/>
        <v>0.2724905250390624</v>
      </c>
      <c r="D36" s="6">
        <f t="shared" si="0"/>
        <v>0.6571830309765625</v>
      </c>
      <c r="E36" s="6">
        <f t="shared" si="1"/>
        <v>0.89478722582031245</v>
      </c>
      <c r="F36" s="6">
        <f t="shared" si="2"/>
        <v>0.97864752988281256</v>
      </c>
    </row>
    <row r="37" spans="2:6" x14ac:dyDescent="0.45">
      <c r="B37" s="6">
        <f t="shared" si="3"/>
        <v>0.15500000000000005</v>
      </c>
      <c r="C37" s="6">
        <f t="shared" si="4"/>
        <v>0.25992836296217953</v>
      </c>
      <c r="D37" s="6">
        <f t="shared" si="0"/>
        <v>0.64136170032679818</v>
      </c>
      <c r="E37" s="6">
        <f t="shared" si="1"/>
        <v>0.88624641691887573</v>
      </c>
      <c r="F37" s="6">
        <f t="shared" si="2"/>
        <v>0.97608578040235994</v>
      </c>
    </row>
    <row r="38" spans="2:6" x14ac:dyDescent="0.45">
      <c r="B38" s="6">
        <f t="shared" si="3"/>
        <v>0.16000000000000006</v>
      </c>
      <c r="C38" s="6">
        <f t="shared" si="4"/>
        <v>0.24787589110824945</v>
      </c>
      <c r="D38" s="6">
        <f t="shared" si="0"/>
        <v>0.62559153470177264</v>
      </c>
      <c r="E38" s="6">
        <f t="shared" si="1"/>
        <v>0.8774019637641215</v>
      </c>
      <c r="F38" s="6">
        <f t="shared" si="2"/>
        <v>0.97332974626406399</v>
      </c>
    </row>
    <row r="39" spans="2:6" x14ac:dyDescent="0.45">
      <c r="B39" s="6">
        <f t="shared" ref="B39:B70" si="5">B38+$A$6</f>
        <v>0.16500000000000006</v>
      </c>
      <c r="C39" s="6">
        <f t="shared" ref="C39:C70" si="6">_xlfn.BINOM.DIST($C$4,$D$3,B39,TRUE)</f>
        <v>0.23631528006294322</v>
      </c>
      <c r="D39" s="6">
        <f t="shared" si="0"/>
        <v>0.60989153118041073</v>
      </c>
      <c r="E39" s="6">
        <f t="shared" si="1"/>
        <v>0.86826313000716204</v>
      </c>
      <c r="F39" s="6">
        <f t="shared" si="2"/>
        <v>0.97037406128001003</v>
      </c>
    </row>
    <row r="40" spans="2:6" x14ac:dyDescent="0.45">
      <c r="B40" s="6">
        <f t="shared" si="5"/>
        <v>0.17000000000000007</v>
      </c>
      <c r="C40" s="6">
        <f t="shared" si="6"/>
        <v>0.22522922321390393</v>
      </c>
      <c r="D40" s="6">
        <f t="shared" si="0"/>
        <v>0.59427951667283108</v>
      </c>
      <c r="E40" s="6">
        <f t="shared" si="1"/>
        <v>0.85883966680302604</v>
      </c>
      <c r="F40" s="6">
        <f t="shared" si="2"/>
        <v>0.96721370420575647</v>
      </c>
    </row>
    <row r="41" spans="2:6" x14ac:dyDescent="0.45">
      <c r="B41" s="6">
        <f t="shared" si="5"/>
        <v>0.17500000000000007</v>
      </c>
      <c r="C41" s="6">
        <f t="shared" si="6"/>
        <v>0.21460092441421497</v>
      </c>
      <c r="D41" s="6">
        <f t="shared" si="0"/>
        <v>0.57877219008682235</v>
      </c>
      <c r="E41" s="6">
        <f t="shared" si="1"/>
        <v>0.84914176611648551</v>
      </c>
      <c r="F41" s="6">
        <f t="shared" si="2"/>
        <v>0.96384401049270629</v>
      </c>
    </row>
    <row r="42" spans="2:6" x14ac:dyDescent="0.45">
      <c r="B42" s="6">
        <f t="shared" si="5"/>
        <v>0.18000000000000008</v>
      </c>
      <c r="C42" s="6">
        <f t="shared" si="6"/>
        <v>0.20441408586549742</v>
      </c>
      <c r="D42" s="6">
        <f t="shared" si="0"/>
        <v>0.56338516348295653</v>
      </c>
      <c r="E42" s="6">
        <f t="shared" si="1"/>
        <v>0.83918001579880941</v>
      </c>
      <c r="F42" s="6">
        <f t="shared" si="2"/>
        <v>0.96026068266918396</v>
      </c>
    </row>
    <row r="43" spans="2:6" x14ac:dyDescent="0.45">
      <c r="B43" s="6">
        <f t="shared" si="5"/>
        <v>0.18500000000000008</v>
      </c>
      <c r="C43" s="6">
        <f t="shared" si="6"/>
        <v>0.19465289621801593</v>
      </c>
      <c r="D43" s="6">
        <f t="shared" si="0"/>
        <v>0.54813300223355421</v>
      </c>
      <c r="E43" s="6">
        <f t="shared" si="1"/>
        <v>0.82896535639927338</v>
      </c>
      <c r="F43" s="6">
        <f t="shared" si="2"/>
        <v>0.95645979939475345</v>
      </c>
    </row>
    <row r="44" spans="2:6" x14ac:dyDescent="0.45">
      <c r="B44" s="6">
        <f t="shared" si="5"/>
        <v>0.19000000000000009</v>
      </c>
      <c r="C44" s="6">
        <f t="shared" si="6"/>
        <v>0.18530201888518397</v>
      </c>
      <c r="D44" s="6">
        <f t="shared" si="0"/>
        <v>0.53302926420059116</v>
      </c>
      <c r="E44" s="6">
        <f t="shared" si="1"/>
        <v>0.81850903967558597</v>
      </c>
      <c r="F44" s="6">
        <f t="shared" si="2"/>
        <v>0.95243782323175652</v>
      </c>
    </row>
    <row r="45" spans="2:6" x14ac:dyDescent="0.45">
      <c r="B45" s="6">
        <f t="shared" si="5"/>
        <v>0.19500000000000009</v>
      </c>
      <c r="C45" s="6">
        <f t="shared" si="6"/>
        <v>0.17634658056988034</v>
      </c>
      <c r="D45" s="6">
        <f t="shared" si="0"/>
        <v>0.51808653794753701</v>
      </c>
      <c r="E45" s="6">
        <f t="shared" si="1"/>
        <v>0.80782258876772417</v>
      </c>
      <c r="F45" s="6">
        <f t="shared" si="2"/>
        <v>0.94819160717750428</v>
      </c>
    </row>
    <row r="46" spans="2:6" x14ac:dyDescent="0.45">
      <c r="B46" s="6">
        <f t="shared" si="5"/>
        <v>0.20000000000000009</v>
      </c>
      <c r="C46" s="6">
        <f t="shared" si="6"/>
        <v>0.16777215999999984</v>
      </c>
      <c r="D46" s="6">
        <f t="shared" si="0"/>
        <v>0.50331647999999984</v>
      </c>
      <c r="E46" s="6">
        <f t="shared" si="1"/>
        <v>0.79691775999999981</v>
      </c>
      <c r="F46" s="6">
        <f t="shared" si="2"/>
        <v>0.94371839999999996</v>
      </c>
    </row>
    <row r="47" spans="2:6" x14ac:dyDescent="0.45">
      <c r="B47" s="6">
        <f t="shared" si="5"/>
        <v>0.2050000000000001</v>
      </c>
      <c r="C47" s="6">
        <f t="shared" si="6"/>
        <v>0.15956477687067933</v>
      </c>
      <c r="D47" s="6">
        <f t="shared" si="0"/>
        <v>0.48872985116994261</v>
      </c>
      <c r="E47" s="6">
        <f t="shared" si="1"/>
        <v>0.78580650627651061</v>
      </c>
      <c r="F47" s="6">
        <f t="shared" si="2"/>
        <v>0.93901585041952051</v>
      </c>
    </row>
    <row r="48" spans="2:6" x14ac:dyDescent="0.45">
      <c r="B48" s="6">
        <f t="shared" si="5"/>
        <v>0.2100000000000001</v>
      </c>
      <c r="C48" s="6">
        <f t="shared" si="6"/>
        <v>0.15171088099065591</v>
      </c>
      <c r="D48" s="6">
        <f t="shared" si="0"/>
        <v>0.47433655195812707</v>
      </c>
      <c r="E48" s="6">
        <f t="shared" si="1"/>
        <v>0.77450094203545783</v>
      </c>
      <c r="F48" s="6">
        <f t="shared" si="2"/>
        <v>0.93408201017783643</v>
      </c>
    </row>
    <row r="49" spans="2:6" x14ac:dyDescent="0.45">
      <c r="B49" s="6">
        <f t="shared" si="5"/>
        <v>0.21500000000000011</v>
      </c>
      <c r="C49" s="6">
        <f t="shared" si="6"/>
        <v>0.1441973416302289</v>
      </c>
      <c r="D49" s="6">
        <f t="shared" si="0"/>
        <v>0.46014565704932942</v>
      </c>
      <c r="E49" s="6">
        <f t="shared" si="1"/>
        <v>0.76301330972814885</v>
      </c>
      <c r="F49" s="6">
        <f t="shared" si="2"/>
        <v>0.92891533603629206</v>
      </c>
    </row>
    <row r="50" spans="2:6" x14ac:dyDescent="0.45">
      <c r="B50" s="6">
        <f t="shared" si="5"/>
        <v>0.22000000000000011</v>
      </c>
      <c r="C50" s="6">
        <f t="shared" si="6"/>
        <v>0.13701143706831342</v>
      </c>
      <c r="D50" s="6">
        <f t="shared" si="0"/>
        <v>0.44616544891476462</v>
      </c>
      <c r="E50" s="6">
        <f t="shared" si="1"/>
        <v>0.75135594778882542</v>
      </c>
      <c r="F50" s="6">
        <f t="shared" si="2"/>
        <v>0.92351469074342396</v>
      </c>
    </row>
    <row r="51" spans="2:6" x14ac:dyDescent="0.45">
      <c r="B51" s="6">
        <f t="shared" si="5"/>
        <v>0.22500000000000012</v>
      </c>
      <c r="C51" s="6">
        <f t="shared" si="6"/>
        <v>0.13014084433608994</v>
      </c>
      <c r="D51" s="6">
        <f t="shared" si="0"/>
        <v>0.43240345053604101</v>
      </c>
      <c r="E51" s="6">
        <f t="shared" si="1"/>
        <v>0.73954126006179788</v>
      </c>
      <c r="F51" s="6">
        <f t="shared" si="2"/>
        <v>0.91787934301223739</v>
      </c>
    </row>
    <row r="52" spans="2:6" x14ac:dyDescent="0.45">
      <c r="B52" s="6">
        <f t="shared" si="5"/>
        <v>0.23000000000000012</v>
      </c>
      <c r="C52" s="6">
        <f t="shared" si="6"/>
        <v>0.12357362915476794</v>
      </c>
      <c r="D52" s="6">
        <f t="shared" si="0"/>
        <v>0.41886645726486305</v>
      </c>
      <c r="E52" s="6">
        <f t="shared" si="1"/>
        <v>0.72758168665268974</v>
      </c>
      <c r="F52" s="6">
        <f t="shared" si="2"/>
        <v>0.91200896654671637</v>
      </c>
    </row>
    <row r="53" spans="2:6" x14ac:dyDescent="0.45">
      <c r="B53" s="6">
        <f t="shared" si="5"/>
        <v>0.23500000000000013</v>
      </c>
      <c r="C53" s="6">
        <f t="shared" si="6"/>
        <v>0.11729823606500024</v>
      </c>
      <c r="D53" s="6">
        <f t="shared" si="0"/>
        <v>0.40556056783258271</v>
      </c>
      <c r="E53" s="6">
        <f t="shared" si="1"/>
        <v>0.71548967617093129</v>
      </c>
      <c r="F53" s="6">
        <f t="shared" si="2"/>
        <v>0.90590363815658359</v>
      </c>
    </row>
    <row r="54" spans="2:6" x14ac:dyDescent="0.45">
      <c r="B54" s="6">
        <f t="shared" si="5"/>
        <v>0.24000000000000013</v>
      </c>
      <c r="C54" s="6">
        <f t="shared" si="6"/>
        <v>0.11130347874549744</v>
      </c>
      <c r="D54" s="6">
        <f t="shared" si="0"/>
        <v>0.39249121452359648</v>
      </c>
      <c r="E54" s="6">
        <f t="shared" si="1"/>
        <v>0.70327765933096931</v>
      </c>
      <c r="F54" s="6">
        <f t="shared" si="2"/>
        <v>0.8995638349987839</v>
      </c>
    </row>
    <row r="55" spans="2:6" x14ac:dyDescent="0.45">
      <c r="B55" s="6">
        <f t="shared" si="5"/>
        <v>0.24500000000000013</v>
      </c>
      <c r="C55" s="6">
        <f t="shared" si="6"/>
        <v>0.10557853051841047</v>
      </c>
      <c r="D55" s="6">
        <f t="shared" si="0"/>
        <v>0.37966319252646974</v>
      </c>
      <c r="E55" s="6">
        <f t="shared" si="1"/>
        <v>0.69095802387999405</v>
      </c>
      <c r="F55" s="6">
        <f t="shared" si="2"/>
        <v>0.89299043098360609</v>
      </c>
    </row>
    <row r="56" spans="2:6" x14ac:dyDescent="0.45">
      <c r="B56" s="6">
        <f t="shared" si="5"/>
        <v>0.25000000000000011</v>
      </c>
      <c r="C56" s="6">
        <f t="shared" si="6"/>
        <v>0.10011291503906239</v>
      </c>
      <c r="D56" s="6">
        <f t="shared" si="0"/>
        <v>0.36708068847656217</v>
      </c>
      <c r="E56" s="6">
        <f t="shared" si="1"/>
        <v>0.67854309082031228</v>
      </c>
      <c r="F56" s="6">
        <f t="shared" si="2"/>
        <v>0.88618469238281239</v>
      </c>
    </row>
    <row r="57" spans="2:6" x14ac:dyDescent="0.45">
      <c r="B57" s="6">
        <f t="shared" si="5"/>
        <v>0.25500000000000012</v>
      </c>
      <c r="C57" s="6">
        <f t="shared" si="6"/>
        <v>9.4896497167628338E-2</v>
      </c>
      <c r="D57" s="6">
        <f t="shared" si="0"/>
        <v>0.35474730820381883</v>
      </c>
      <c r="E57" s="6">
        <f t="shared" si="1"/>
        <v>0.66604509189482553</v>
      </c>
      <c r="F57" s="6">
        <f t="shared" si="2"/>
        <v>0.8791482726765889</v>
      </c>
    </row>
    <row r="58" spans="2:6" x14ac:dyDescent="0.45">
      <c r="B58" s="6">
        <f t="shared" si="5"/>
        <v>0.26000000000000012</v>
      </c>
      <c r="C58" s="6">
        <f t="shared" si="6"/>
        <v>8.9919474020377435E-2</v>
      </c>
      <c r="D58" s="6">
        <f t="shared" si="0"/>
        <v>0.34266610369927647</v>
      </c>
      <c r="E58" s="6">
        <f t="shared" si="1"/>
        <v>0.65347614830440925</v>
      </c>
      <c r="F58" s="6">
        <f t="shared" si="2"/>
        <v>0.87188320667558383</v>
      </c>
    </row>
    <row r="59" spans="2:6" x14ac:dyDescent="0.45">
      <c r="B59" s="6">
        <f t="shared" si="5"/>
        <v>0.26500000000000012</v>
      </c>
      <c r="C59" s="6">
        <f t="shared" si="6"/>
        <v>8.5172366198106225E-2</v>
      </c>
      <c r="D59" s="6">
        <f t="shared" si="0"/>
        <v>0.33083959931373236</v>
      </c>
      <c r="E59" s="6">
        <f t="shared" si="1"/>
        <v>0.64084825062630857</v>
      </c>
      <c r="F59" s="6">
        <f t="shared" si="2"/>
        <v>0.86439190395374443</v>
      </c>
    </row>
    <row r="60" spans="2:6" x14ac:dyDescent="0.45">
      <c r="B60" s="6">
        <f t="shared" si="5"/>
        <v>0.27000000000000013</v>
      </c>
      <c r="C60" s="6">
        <f t="shared" si="6"/>
        <v>8.0646009189407994E-2</v>
      </c>
      <c r="D60" s="6">
        <f t="shared" si="0"/>
        <v>0.31926981720190295</v>
      </c>
      <c r="E60" s="6">
        <f t="shared" si="1"/>
        <v>0.62817323990300977</v>
      </c>
      <c r="F60" s="6">
        <f t="shared" si="2"/>
        <v>0.85667714162711628</v>
      </c>
    </row>
    <row r="61" spans="2:6" x14ac:dyDescent="0.45">
      <c r="B61" s="6">
        <f t="shared" si="5"/>
        <v>0.27500000000000013</v>
      </c>
      <c r="C61" s="6">
        <f t="shared" si="6"/>
        <v>7.633154494644151E-2</v>
      </c>
      <c r="D61" s="6">
        <f t="shared" si="0"/>
        <v>0.30795830202529878</v>
      </c>
      <c r="E61" s="6">
        <f t="shared" si="1"/>
        <v>0.61546278987136804</v>
      </c>
      <c r="F61" s="6">
        <f t="shared" si="2"/>
        <v>0.84874205651321399</v>
      </c>
    </row>
    <row r="62" spans="2:6" x14ac:dyDescent="0.45">
      <c r="B62" s="6">
        <f t="shared" si="5"/>
        <v>0.28000000000000014</v>
      </c>
      <c r="C62" s="6">
        <f t="shared" si="6"/>
        <v>7.2220413630873476E-2</v>
      </c>
      <c r="D62" s="6">
        <f t="shared" si="0"/>
        <v>0.29690614492692441</v>
      </c>
      <c r="E62" s="6">
        <f t="shared" si="1"/>
        <v>0.60272839030210523</v>
      </c>
      <c r="F62" s="6">
        <f t="shared" si="2"/>
        <v>0.84059013670502369</v>
      </c>
    </row>
    <row r="63" spans="2:6" x14ac:dyDescent="0.45">
      <c r="B63" s="6">
        <f t="shared" si="5"/>
        <v>0.28500000000000014</v>
      </c>
      <c r="C63" s="6">
        <f t="shared" si="6"/>
        <v>6.8304345527688659E-2</v>
      </c>
      <c r="D63" s="6">
        <f t="shared" si="0"/>
        <v>0.28611400679080784</v>
      </c>
      <c r="E63" s="6">
        <f t="shared" si="1"/>
        <v>0.58998133142012454</v>
      </c>
      <c r="F63" s="6">
        <f t="shared" si="2"/>
        <v>0.83222521259314663</v>
      </c>
    </row>
    <row r="64" spans="2:6" x14ac:dyDescent="0.45">
      <c r="B64" s="6">
        <f t="shared" si="5"/>
        <v>0.29000000000000015</v>
      </c>
      <c r="C64" s="6">
        <f t="shared" si="6"/>
        <v>6.4575353124575977E-2</v>
      </c>
      <c r="D64" s="6">
        <f t="shared" si="0"/>
        <v>0.27558214079924692</v>
      </c>
      <c r="E64" s="6">
        <f t="shared" si="1"/>
        <v>0.5772326893764177</v>
      </c>
      <c r="F64" s="6">
        <f t="shared" si="2"/>
        <v>0.82365144736903617</v>
      </c>
    </row>
    <row r="65" spans="2:6" x14ac:dyDescent="0.45">
      <c r="B65" s="6">
        <f t="shared" si="5"/>
        <v>0.29500000000000015</v>
      </c>
      <c r="C65" s="6">
        <f t="shared" si="6"/>
        <v>6.1025723354614717E-2</v>
      </c>
      <c r="D65" s="6">
        <f t="shared" si="0"/>
        <v>0.26531041430055902</v>
      </c>
      <c r="E65" s="6">
        <f t="shared" si="1"/>
        <v>0.56449331274266934</v>
      </c>
      <c r="F65" s="6">
        <f t="shared" si="2"/>
        <v>0.81487332704174054</v>
      </c>
    </row>
    <row r="66" spans="2:6" x14ac:dyDescent="0.45">
      <c r="B66" s="6">
        <f t="shared" si="5"/>
        <v>0.30000000000000016</v>
      </c>
      <c r="C66" s="6">
        <f t="shared" si="6"/>
        <v>5.7648009999999889E-2</v>
      </c>
      <c r="D66" s="6">
        <f t="shared" si="0"/>
        <v>0.25529832999999968</v>
      </c>
      <c r="E66" s="6">
        <f t="shared" si="1"/>
        <v>0.55177380999999959</v>
      </c>
      <c r="F66" s="6">
        <f t="shared" si="2"/>
        <v>0.80589564999999963</v>
      </c>
    </row>
    <row r="67" spans="2:6" x14ac:dyDescent="0.45">
      <c r="B67" s="6">
        <f t="shared" si="5"/>
        <v>0.30500000000000016</v>
      </c>
      <c r="C67" s="6">
        <f t="shared" si="6"/>
        <v>5.443502625456384E-2</v>
      </c>
      <c r="D67" s="6">
        <f t="shared" si="0"/>
        <v>0.24554504648641401</v>
      </c>
      <c r="E67" s="6">
        <f t="shared" si="1"/>
        <v>0.53908453799360845</v>
      </c>
      <c r="F67" s="6">
        <f t="shared" si="2"/>
        <v>0.79672351615100256</v>
      </c>
    </row>
    <row r="68" spans="2:6" x14ac:dyDescent="0.45">
      <c r="B68" s="6">
        <f t="shared" si="5"/>
        <v>0.31000000000000016</v>
      </c>
      <c r="C68" s="6">
        <f t="shared" si="6"/>
        <v>5.1379837442864021E-2</v>
      </c>
      <c r="D68" s="6">
        <f t="shared" si="0"/>
        <v>0.23604939810707098</v>
      </c>
      <c r="E68" s="6">
        <f t="shared" si="1"/>
        <v>0.52643559132542572</v>
      </c>
      <c r="F68" s="6">
        <f t="shared" si="2"/>
        <v>0.78736231566655623</v>
      </c>
    </row>
    <row r="69" spans="2:6" x14ac:dyDescent="0.45">
      <c r="B69" s="6">
        <f t="shared" si="5"/>
        <v>0.31500000000000017</v>
      </c>
      <c r="C69" s="6">
        <f t="shared" si="6"/>
        <v>4.8475753893625025E-2</v>
      </c>
      <c r="D69" s="6">
        <f t="shared" si="0"/>
        <v>0.22680991420301944</v>
      </c>
      <c r="E69" s="6">
        <f t="shared" si="1"/>
        <v>0.51383679265719095</v>
      </c>
      <c r="F69" s="6">
        <f t="shared" si="2"/>
        <v>0.77781771736686722</v>
      </c>
    </row>
    <row r="70" spans="2:6" x14ac:dyDescent="0.45">
      <c r="B70" s="6">
        <f t="shared" si="5"/>
        <v>0.32000000000000017</v>
      </c>
      <c r="C70" s="6">
        <f t="shared" si="6"/>
        <v>4.5716323965337494E-2</v>
      </c>
      <c r="D70" s="6">
        <f t="shared" ref="D70:D133" si="7">_xlfn.BINOM.DIST($D$4,$D$3,$B70,TRUE)</f>
        <v>0.21782483771719643</v>
      </c>
      <c r="E70" s="6">
        <f t="shared" ref="E70:E133" si="8">_xlfn.BINOM.DIST($E$4,$D$3,$B70,TRUE)</f>
        <v>0.50129768389672924</v>
      </c>
      <c r="F70" s="6">
        <f t="shared" ref="F70:F133" si="9">_xlfn.BINOM.DIST($F$4,$D$3,$B70,TRUE)</f>
        <v>0.76809565677158376</v>
      </c>
    </row>
    <row r="71" spans="2:6" x14ac:dyDescent="0.45">
      <c r="B71" s="6">
        <f t="shared" ref="B71:B102" si="10">B70+$A$6</f>
        <v>0.32500000000000018</v>
      </c>
      <c r="C71" s="6">
        <f t="shared" ref="C71:C102" si="11">_xlfn.BINOM.DIST($C$4,$D$3,B71,TRUE)</f>
        <v>4.3095327221832194E-2</v>
      </c>
      <c r="D71" s="6">
        <f t="shared" si="7"/>
        <v>0.20909214318740818</v>
      </c>
      <c r="E71" s="6">
        <f t="shared" si="8"/>
        <v>0.48882751824050852</v>
      </c>
      <c r="F71" s="6">
        <f t="shared" si="9"/>
        <v>0.75820232384719821</v>
      </c>
    </row>
    <row r="72" spans="2:6" x14ac:dyDescent="0.45">
      <c r="B72" s="6">
        <f t="shared" si="10"/>
        <v>0.33000000000000018</v>
      </c>
      <c r="C72" s="6">
        <f t="shared" si="11"/>
        <v>4.0606767755664033E-2</v>
      </c>
      <c r="D72" s="6">
        <f t="shared" si="7"/>
        <v>0.20060955413619108</v>
      </c>
      <c r="E72" s="6">
        <f t="shared" si="8"/>
        <v>0.47643525304590573</v>
      </c>
      <c r="F72" s="6">
        <f t="shared" si="9"/>
        <v>0.74814415047935623</v>
      </c>
    </row>
    <row r="73" spans="2:6" x14ac:dyDescent="0.45">
      <c r="B73" s="6">
        <f t="shared" si="10"/>
        <v>0.33500000000000019</v>
      </c>
      <c r="C73" s="6">
        <f t="shared" si="11"/>
        <v>3.8244867657156095E-2</v>
      </c>
      <c r="D73" s="6">
        <f t="shared" si="7"/>
        <v>0.19237455986945448</v>
      </c>
      <c r="E73" s="6">
        <f t="shared" si="8"/>
        <v>0.46412954350692814</v>
      </c>
      <c r="F73" s="6">
        <f t="shared" si="9"/>
        <v>0.7379277976980676</v>
      </c>
    </row>
    <row r="74" spans="2:6" x14ac:dyDescent="0.45">
      <c r="B74" s="6">
        <f t="shared" si="10"/>
        <v>0.34000000000000019</v>
      </c>
      <c r="C74" s="6">
        <f t="shared" si="11"/>
        <v>3.6004060626969502E-2</v>
      </c>
      <c r="D74" s="6">
        <f t="shared" si="7"/>
        <v>0.18438443169569244</v>
      </c>
      <c r="E74" s="6">
        <f t="shared" si="8"/>
        <v>0.45191873710748098</v>
      </c>
      <c r="F74" s="6">
        <f t="shared" si="9"/>
        <v>0.72756014268326363</v>
      </c>
    </row>
    <row r="75" spans="2:6" x14ac:dyDescent="0.45">
      <c r="B75" s="6">
        <f t="shared" si="10"/>
        <v>0.3450000000000002</v>
      </c>
      <c r="C75" s="6">
        <f t="shared" si="11"/>
        <v>3.3878985730080476E-2</v>
      </c>
      <c r="D75" s="6">
        <f t="shared" si="7"/>
        <v>0.17663623857744262</v>
      </c>
      <c r="E75" s="6">
        <f t="shared" si="8"/>
        <v>0.43981086882658754</v>
      </c>
      <c r="F75" s="6">
        <f t="shared" si="9"/>
        <v>0.71704826557759538</v>
      </c>
    </row>
    <row r="76" spans="2:6" x14ac:dyDescent="0.45">
      <c r="B76" s="6">
        <f t="shared" si="10"/>
        <v>0.3500000000000002</v>
      </c>
      <c r="C76" s="6">
        <f t="shared" si="11"/>
        <v>3.186448128906242E-2</v>
      </c>
      <c r="D76" s="6">
        <f t="shared" si="7"/>
        <v>0.1691268622265622</v>
      </c>
      <c r="E76" s="6">
        <f t="shared" si="8"/>
        <v>0.42781365707031199</v>
      </c>
      <c r="F76" s="6">
        <f t="shared" si="9"/>
        <v>0.70639943613281209</v>
      </c>
    </row>
    <row r="77" spans="2:6" x14ac:dyDescent="0.45">
      <c r="B77" s="6">
        <f t="shared" si="10"/>
        <v>0.3550000000000002</v>
      </c>
      <c r="C77" s="6">
        <f t="shared" si="11"/>
        <v>2.9955578914585928E-2</v>
      </c>
      <c r="D77" s="6">
        <f t="shared" si="7"/>
        <v>0.16185301165477831</v>
      </c>
      <c r="E77" s="6">
        <f t="shared" si="8"/>
        <v>0.41593450030545914</v>
      </c>
      <c r="F77" s="6">
        <f t="shared" si="9"/>
        <v>0.69562110021551127</v>
      </c>
    </row>
    <row r="78" spans="2:6" x14ac:dyDescent="0.45">
      <c r="B78" s="6">
        <f t="shared" si="10"/>
        <v>0.36000000000000021</v>
      </c>
      <c r="C78" s="6">
        <f t="shared" si="11"/>
        <v>2.814749767106552E-2</v>
      </c>
      <c r="D78" s="6">
        <f t="shared" si="7"/>
        <v>0.15481123719086046</v>
      </c>
      <c r="E78" s="6">
        <f t="shared" si="8"/>
        <v>0.40418047437045701</v>
      </c>
      <c r="F78" s="6">
        <f t="shared" si="9"/>
        <v>0.6847208661975035</v>
      </c>
    </row>
    <row r="79" spans="2:6" x14ac:dyDescent="0.45">
      <c r="B79" s="6">
        <f t="shared" si="10"/>
        <v>0.36500000000000021</v>
      </c>
      <c r="C79" s="6">
        <f t="shared" si="11"/>
        <v>2.6435638375397922E-2</v>
      </c>
      <c r="D79" s="6">
        <f t="shared" si="7"/>
        <v>0.14799794397565305</v>
      </c>
      <c r="E79" s="6">
        <f t="shared" si="8"/>
        <v>0.39255833043915861</v>
      </c>
      <c r="F79" s="6">
        <f t="shared" si="9"/>
        <v>0.67370649125547255</v>
      </c>
    </row>
    <row r="80" spans="2:6" x14ac:dyDescent="0.45">
      <c r="B80" s="6">
        <f t="shared" si="10"/>
        <v>0.37000000000000022</v>
      </c>
      <c r="C80" s="6">
        <f t="shared" si="11"/>
        <v>2.4815578026752036E-2</v>
      </c>
      <c r="D80" s="6">
        <f t="shared" si="7"/>
        <v>0.14140940494609502</v>
      </c>
      <c r="E80" s="6">
        <f t="shared" si="8"/>
        <v>0.3810744936136336</v>
      </c>
      <c r="F80" s="6">
        <f t="shared" si="9"/>
        <v>0.66258586760407612</v>
      </c>
    </row>
    <row r="81" spans="2:6" x14ac:dyDescent="0.45">
      <c r="B81" s="6">
        <f t="shared" si="10"/>
        <v>0.37500000000000022</v>
      </c>
      <c r="C81" s="6">
        <f t="shared" si="11"/>
        <v>2.3283064365386897E-2</v>
      </c>
      <c r="D81" s="6">
        <f t="shared" si="7"/>
        <v>0.13504177331924408</v>
      </c>
      <c r="E81" s="6">
        <f t="shared" si="8"/>
        <v>0.36973506212234458</v>
      </c>
      <c r="F81" s="6">
        <f t="shared" si="9"/>
        <v>0.65136700868606512</v>
      </c>
    </row>
    <row r="82" spans="2:6" x14ac:dyDescent="0.45">
      <c r="B82" s="6">
        <f t="shared" si="10"/>
        <v>0.38000000000000023</v>
      </c>
      <c r="C82" s="6">
        <f t="shared" si="11"/>
        <v>2.1834010558489533E-2</v>
      </c>
      <c r="D82" s="6">
        <f t="shared" si="7"/>
        <v>0.12889109458721248</v>
      </c>
      <c r="E82" s="6">
        <f t="shared" si="8"/>
        <v>0.35854580710044098</v>
      </c>
      <c r="F82" s="6">
        <f t="shared" si="9"/>
        <v>0.64005803534246353</v>
      </c>
    </row>
    <row r="83" spans="2:6" x14ac:dyDescent="0.45">
      <c r="B83" s="6">
        <f t="shared" si="10"/>
        <v>0.38500000000000023</v>
      </c>
      <c r="C83" s="6">
        <f t="shared" si="11"/>
        <v>2.0464490011040122E-2</v>
      </c>
      <c r="D83" s="6">
        <f t="shared" si="7"/>
        <v>0.12295331803381029</v>
      </c>
      <c r="E83" s="6">
        <f t="shared" si="8"/>
        <v>0.34751217292922965</v>
      </c>
      <c r="F83" s="6">
        <f t="shared" si="9"/>
        <v>0.6286671619852835</v>
      </c>
    </row>
    <row r="84" spans="2:6" x14ac:dyDescent="0.45">
      <c r="B84" s="6">
        <f t="shared" si="10"/>
        <v>0.39000000000000024</v>
      </c>
      <c r="C84" s="6">
        <f t="shared" si="11"/>
        <v>1.9170731299728041E-2</v>
      </c>
      <c r="D84" s="6">
        <f t="shared" si="7"/>
        <v>0.11722430778358302</v>
      </c>
      <c r="E84" s="6">
        <f t="shared" si="8"/>
        <v>0.33663927811220956</v>
      </c>
      <c r="F84" s="6">
        <f t="shared" si="9"/>
        <v>0.61720268279471591</v>
      </c>
    </row>
    <row r="85" spans="2:6" x14ac:dyDescent="0.45">
      <c r="B85" s="6">
        <f t="shared" si="10"/>
        <v>0.39500000000000024</v>
      </c>
      <c r="C85" s="6">
        <f t="shared" si="11"/>
        <v>1.7949113227957822E-2</v>
      </c>
      <c r="D85" s="6">
        <f t="shared" si="7"/>
        <v>0.11169985339382023</v>
      </c>
      <c r="E85" s="6">
        <f t="shared" si="8"/>
        <v>0.32593191666539861</v>
      </c>
      <c r="F85" s="6">
        <f t="shared" si="9"/>
        <v>0.60567295796217069</v>
      </c>
    </row>
    <row r="86" spans="2:6" x14ac:dyDescent="0.45">
      <c r="B86" s="6">
        <f t="shared" si="10"/>
        <v>0.40000000000000024</v>
      </c>
      <c r="C86" s="6">
        <f t="shared" si="11"/>
        <v>1.6796159999999949E-2</v>
      </c>
      <c r="D86" s="6">
        <f t="shared" si="7"/>
        <v>0.10637567999999972</v>
      </c>
      <c r="E86" s="6">
        <f t="shared" si="8"/>
        <v>0.31539455999999955</v>
      </c>
      <c r="F86" s="6">
        <f t="shared" si="9"/>
        <v>0.59408639999999957</v>
      </c>
    </row>
    <row r="87" spans="2:6" x14ac:dyDescent="0.45">
      <c r="B87" s="6">
        <f t="shared" si="10"/>
        <v>0.40500000000000025</v>
      </c>
      <c r="C87" s="6">
        <f t="shared" si="11"/>
        <v>1.5708536512357076E-2</v>
      </c>
      <c r="D87" s="6">
        <f t="shared" si="7"/>
        <v>0.10124745802502423</v>
      </c>
      <c r="E87" s="6">
        <f t="shared" si="8"/>
        <v>0.30503135927579039</v>
      </c>
      <c r="F87" s="6">
        <f t="shared" si="9"/>
        <v>0.58245146013817828</v>
      </c>
    </row>
    <row r="88" spans="2:6" x14ac:dyDescent="0.45">
      <c r="B88" s="6">
        <f t="shared" si="10"/>
        <v>0.41000000000000025</v>
      </c>
      <c r="C88" s="6">
        <f t="shared" si="11"/>
        <v>1.4683043760432052E-2</v>
      </c>
      <c r="D88" s="6">
        <f t="shared" si="7"/>
        <v>9.6310812462495052E-2</v>
      </c>
      <c r="E88" s="6">
        <f t="shared" si="8"/>
        <v>0.29484614820395366</v>
      </c>
      <c r="F88" s="6">
        <f t="shared" si="9"/>
        <v>0.57077661482767583</v>
      </c>
    </row>
    <row r="89" spans="2:6" x14ac:dyDescent="0.45">
      <c r="B89" s="6">
        <f t="shared" si="10"/>
        <v>0.41500000000000026</v>
      </c>
      <c r="C89" s="6">
        <f t="shared" si="11"/>
        <v>1.3716614358599888E-2</v>
      </c>
      <c r="D89" s="6">
        <f t="shared" si="7"/>
        <v>9.1561331744158286E-2</v>
      </c>
      <c r="E89" s="6">
        <f t="shared" si="8"/>
        <v>0.28484244627838695</v>
      </c>
      <c r="F89" s="6">
        <f t="shared" si="9"/>
        <v>0.55907035236968605</v>
      </c>
    </row>
    <row r="90" spans="2:6" x14ac:dyDescent="0.45">
      <c r="B90" s="6">
        <f t="shared" si="10"/>
        <v>0.42000000000000026</v>
      </c>
      <c r="C90" s="6">
        <f t="shared" si="11"/>
        <v>1.2806308171801553E-2</v>
      </c>
      <c r="D90" s="6">
        <f t="shared" si="7"/>
        <v>8.699457620154856E-2</v>
      </c>
      <c r="E90" s="6">
        <f t="shared" si="8"/>
        <v>0.27502346241487297</v>
      </c>
      <c r="F90" s="6">
        <f t="shared" si="9"/>
        <v>0.54734115968934338</v>
      </c>
    </row>
    <row r="91" spans="2:6" x14ac:dyDescent="0.45">
      <c r="B91" s="6">
        <f t="shared" si="10"/>
        <v>0.42500000000000027</v>
      </c>
      <c r="C91" s="6">
        <f t="shared" si="11"/>
        <v>1.1949308056793173E-2</v>
      </c>
      <c r="D91" s="6">
        <f t="shared" si="7"/>
        <v>8.260608613174418E-2</v>
      </c>
      <c r="E91" s="6">
        <f t="shared" si="8"/>
        <v>0.26539209897781324</v>
      </c>
      <c r="F91" s="6">
        <f t="shared" si="9"/>
        <v>0.53559750927200267</v>
      </c>
    </row>
    <row r="92" spans="2:6" x14ac:dyDescent="0.45">
      <c r="B92" s="6">
        <f t="shared" si="10"/>
        <v>0.43000000000000027</v>
      </c>
      <c r="C92" s="6">
        <f t="shared" si="11"/>
        <v>1.1142915711200062E-2</v>
      </c>
      <c r="D92" s="6">
        <f t="shared" si="7"/>
        <v>7.8391389477039081E-2</v>
      </c>
      <c r="E92" s="6">
        <f t="shared" si="8"/>
        <v>0.25595095617456165</v>
      </c>
      <c r="F92" s="6">
        <f t="shared" si="9"/>
        <v>0.52384784627959591</v>
      </c>
    </row>
    <row r="93" spans="2:6" x14ac:dyDescent="0.45">
      <c r="B93" s="6">
        <f t="shared" si="10"/>
        <v>0.43500000000000028</v>
      </c>
      <c r="C93" s="6">
        <f t="shared" si="11"/>
        <v>1.038454762854071E-2</v>
      </c>
      <c r="D93" s="6">
        <f t="shared" si="7"/>
        <v>7.4346009128225143E-2</v>
      </c>
      <c r="E93" s="6">
        <f t="shared" si="8"/>
        <v>0.24670233679772902</v>
      </c>
      <c r="F93" s="6">
        <f t="shared" si="9"/>
        <v>0.51210057586404489</v>
      </c>
    </row>
    <row r="94" spans="2:6" x14ac:dyDescent="0.45">
      <c r="B94" s="6">
        <f t="shared" si="10"/>
        <v>0.44000000000000028</v>
      </c>
      <c r="C94" s="6">
        <f t="shared" si="11"/>
        <v>9.6717311574015634E-3</v>
      </c>
      <c r="D94" s="6">
        <f t="shared" si="7"/>
        <v>7.046546986106858E-2</v>
      </c>
      <c r="E94" s="6">
        <f t="shared" si="8"/>
        <v>0.23764825129615313</v>
      </c>
      <c r="F94" s="6">
        <f t="shared" si="9"/>
        <v>0.50036405069414336</v>
      </c>
    </row>
    <row r="95" spans="2:6" x14ac:dyDescent="0.45">
      <c r="B95" s="6">
        <f t="shared" si="10"/>
        <v>0.44500000000000028</v>
      </c>
      <c r="C95" s="6">
        <f t="shared" si="11"/>
        <v>9.0021006629592126E-3</v>
      </c>
      <c r="D95" s="6">
        <f t="shared" si="7"/>
        <v>6.6745304915454412E-2</v>
      </c>
      <c r="E95" s="6">
        <f t="shared" si="8"/>
        <v>0.22879042315556494</v>
      </c>
      <c r="F95" s="6">
        <f t="shared" si="9"/>
        <v>0.48864655871177853</v>
      </c>
    </row>
    <row r="96" spans="2:6" x14ac:dyDescent="0.45">
      <c r="B96" s="6">
        <f t="shared" si="10"/>
        <v>0.45000000000000029</v>
      </c>
      <c r="C96" s="6">
        <f t="shared" si="11"/>
        <v>8.3733937890624662E-3</v>
      </c>
      <c r="D96" s="6">
        <f t="shared" si="7"/>
        <v>6.3181062226562307E-2</v>
      </c>
      <c r="E96" s="6">
        <f t="shared" si="8"/>
        <v>0.22013029457031197</v>
      </c>
      <c r="F96" s="6">
        <f t="shared" si="9"/>
        <v>0.47695631113281184</v>
      </c>
    </row>
    <row r="97" spans="2:6" x14ac:dyDescent="0.45">
      <c r="B97" s="6">
        <f t="shared" si="10"/>
        <v>0.45500000000000029</v>
      </c>
      <c r="C97" s="6">
        <f t="shared" si="11"/>
        <v>7.7834478191022788E-3</v>
      </c>
      <c r="D97" s="6">
        <f t="shared" si="7"/>
        <v>5.9768310317326739E-2</v>
      </c>
      <c r="E97" s="6">
        <f t="shared" si="8"/>
        <v>0.21166903238782678</v>
      </c>
      <c r="F97" s="6">
        <f t="shared" si="9"/>
        <v>0.46530143070737773</v>
      </c>
    </row>
    <row r="98" spans="2:6" x14ac:dyDescent="0.45">
      <c r="B98" s="6">
        <f t="shared" si="10"/>
        <v>0.4600000000000003</v>
      </c>
      <c r="C98" s="6">
        <f t="shared" si="11"/>
        <v>7.2301961339135698E-3</v>
      </c>
      <c r="D98" s="6">
        <f t="shared" si="7"/>
        <v>5.6502643861324614E-2</v>
      </c>
      <c r="E98" s="6">
        <f t="shared" si="8"/>
        <v>0.20340753430786523</v>
      </c>
      <c r="F98" s="6">
        <f t="shared" si="9"/>
        <v>0.45368994025382336</v>
      </c>
    </row>
    <row r="99" spans="2:6" x14ac:dyDescent="0.45">
      <c r="B99" s="6">
        <f t="shared" si="10"/>
        <v>0.4650000000000003</v>
      </c>
      <c r="C99" s="6">
        <f t="shared" si="11"/>
        <v>6.7116647649684063E-3</v>
      </c>
      <c r="D99" s="6">
        <f t="shared" si="7"/>
        <v>5.3379688925122612E-2</v>
      </c>
      <c r="E99" s="6">
        <f t="shared" si="8"/>
        <v>0.19534643531886298</v>
      </c>
      <c r="F99" s="6">
        <f t="shared" si="9"/>
        <v>0.44212975147994454</v>
      </c>
    </row>
    <row r="100" spans="2:6" x14ac:dyDescent="0.45">
      <c r="B100" s="6">
        <f t="shared" si="10"/>
        <v>0.47000000000000031</v>
      </c>
      <c r="C100" s="6">
        <f t="shared" si="11"/>
        <v>6.2259690411360742E-3</v>
      </c>
      <c r="D100" s="6">
        <f t="shared" si="7"/>
        <v>5.0395107899007127E-2</v>
      </c>
      <c r="E100" s="6">
        <f t="shared" si="8"/>
        <v>0.18748611435409762</v>
      </c>
      <c r="F100" s="6">
        <f t="shared" si="9"/>
        <v>0.43062865410463586</v>
      </c>
    </row>
    <row r="101" spans="2:6" x14ac:dyDescent="0.45">
      <c r="B101" s="6">
        <f t="shared" si="10"/>
        <v>0.47500000000000031</v>
      </c>
      <c r="C101" s="6">
        <f t="shared" si="11"/>
        <v>5.7713103273009979E-3</v>
      </c>
      <c r="D101" s="6">
        <f t="shared" si="7"/>
        <v>4.7544604124908268E-2</v>
      </c>
      <c r="E101" s="6">
        <f t="shared" si="8"/>
        <v>0.17982670115066476</v>
      </c>
      <c r="F101" s="6">
        <f t="shared" si="9"/>
        <v>0.41919430529251023</v>
      </c>
    </row>
    <row r="102" spans="2:6" x14ac:dyDescent="0.45">
      <c r="B102" s="6">
        <f t="shared" si="10"/>
        <v>0.48000000000000032</v>
      </c>
      <c r="C102" s="6">
        <f t="shared" si="11"/>
        <v>5.3459728531455751E-3</v>
      </c>
      <c r="D102" s="6">
        <f t="shared" si="7"/>
        <v>4.4823926230220648E-2</v>
      </c>
      <c r="E102" s="6">
        <f t="shared" si="8"/>
        <v>0.17236808329461714</v>
      </c>
      <c r="F102" s="6">
        <f t="shared" si="9"/>
        <v>0.40783421941350328</v>
      </c>
    </row>
    <row r="103" spans="2:6" x14ac:dyDescent="0.45">
      <c r="B103" s="6">
        <f t="shared" ref="B103:B134" si="12">B102+$A$6</f>
        <v>0.48500000000000032</v>
      </c>
      <c r="C103" s="6">
        <f t="shared" ref="C103:C134" si="13">_xlfn.BINOM.DIST($C$4,$D$3,B103,TRUE)</f>
        <v>4.9483206304203496E-3</v>
      </c>
      <c r="D103" s="6">
        <f t="shared" si="7"/>
        <v>4.2228872176111563E-2</v>
      </c>
      <c r="E103" s="6">
        <f t="shared" si="8"/>
        <v>0.16510991343593867</v>
      </c>
      <c r="F103" s="6">
        <f t="shared" si="9"/>
        <v>0.39655575813891419</v>
      </c>
    </row>
    <row r="104" spans="2:6" x14ac:dyDescent="0.45">
      <c r="B104" s="6">
        <f t="shared" si="12"/>
        <v>0.49000000000000032</v>
      </c>
      <c r="C104" s="6">
        <f t="shared" si="13"/>
        <v>4.576794457040078E-3</v>
      </c>
      <c r="D104" s="6">
        <f t="shared" si="7"/>
        <v>3.9755293028799148E-2</v>
      </c>
      <c r="E104" s="6">
        <f t="shared" si="8"/>
        <v>0.15805161665736167</v>
      </c>
      <c r="F104" s="6">
        <f t="shared" si="9"/>
        <v>0.38536612088479577</v>
      </c>
    </row>
    <row r="105" spans="2:6" x14ac:dyDescent="0.45">
      <c r="B105" s="6">
        <f t="shared" si="12"/>
        <v>0.49500000000000033</v>
      </c>
      <c r="C105" s="6">
        <f t="shared" si="13"/>
        <v>4.2299090063596667E-3</v>
      </c>
      <c r="D105" s="6">
        <f t="shared" si="7"/>
        <v>3.7399096462170163E-2</v>
      </c>
      <c r="E105" s="6">
        <f t="shared" si="8"/>
        <v>0.15119239798136175</v>
      </c>
      <c r="F105" s="6">
        <f t="shared" si="9"/>
        <v>0.37427233561304463</v>
      </c>
    </row>
    <row r="106" spans="2:6" x14ac:dyDescent="0.45">
      <c r="B106" s="6">
        <f t="shared" si="12"/>
        <v>0.50000000000000033</v>
      </c>
      <c r="C106" s="6">
        <f t="shared" si="13"/>
        <v>3.9062499999999801E-3</v>
      </c>
      <c r="D106" s="6">
        <f t="shared" si="7"/>
        <v>3.5156249999999854E-2</v>
      </c>
      <c r="E106" s="6">
        <f t="shared" si="8"/>
        <v>0.14453124999999958</v>
      </c>
      <c r="F106" s="6">
        <f t="shared" si="9"/>
        <v>0.36328124999999928</v>
      </c>
    </row>
    <row r="107" spans="2:6" x14ac:dyDescent="0.45">
      <c r="B107" s="6">
        <f t="shared" si="12"/>
        <v>0.50500000000000034</v>
      </c>
      <c r="C107" s="6">
        <f t="shared" si="13"/>
        <v>3.6044714626090437E-3</v>
      </c>
      <c r="D107" s="6">
        <f t="shared" si="7"/>
        <v>3.3022784005923296E-2</v>
      </c>
      <c r="E107" s="6">
        <f t="shared" si="8"/>
        <v>0.13806696061260615</v>
      </c>
      <c r="F107" s="6">
        <f t="shared" si="9"/>
        <v>0.35239952298179766</v>
      </c>
    </row>
    <row r="108" spans="2:6" x14ac:dyDescent="0.45">
      <c r="B108" s="6">
        <f t="shared" si="12"/>
        <v>0.51000000000000034</v>
      </c>
      <c r="C108" s="6">
        <f t="shared" si="13"/>
        <v>3.3232930569600818E-3</v>
      </c>
      <c r="D108" s="6">
        <f t="shared" si="7"/>
        <v>3.0994794429199155E-2</v>
      </c>
      <c r="E108" s="6">
        <f t="shared" si="8"/>
        <v>0.13179812085664167</v>
      </c>
      <c r="F108" s="6">
        <f t="shared" si="9"/>
        <v>0.34163361668519576</v>
      </c>
    </row>
    <row r="109" spans="2:6" x14ac:dyDescent="0.45">
      <c r="B109" s="6">
        <f t="shared" si="12"/>
        <v>0.51500000000000035</v>
      </c>
      <c r="C109" s="6">
        <f t="shared" si="13"/>
        <v>3.0614974978034823E-3</v>
      </c>
      <c r="D109" s="6">
        <f t="shared" si="7"/>
        <v>2.9068445314195977E-2</v>
      </c>
      <c r="E109" s="6">
        <f t="shared" si="8"/>
        <v>0.12572313281738684</v>
      </c>
      <c r="F109" s="6">
        <f t="shared" si="9"/>
        <v>0.33098978875199853</v>
      </c>
    </row>
    <row r="110" spans="2:6" x14ac:dyDescent="0.45">
      <c r="B110" s="6">
        <f t="shared" si="12"/>
        <v>0.52000000000000035</v>
      </c>
      <c r="C110" s="6">
        <f t="shared" si="13"/>
        <v>2.8179280429055827E-3</v>
      </c>
      <c r="D110" s="6">
        <f t="shared" si="7"/>
        <v>2.7239971081420664E-2</v>
      </c>
      <c r="E110" s="6">
        <f t="shared" si="8"/>
        <v>0.11984021760245715</v>
      </c>
      <c r="F110" s="6">
        <f t="shared" si="9"/>
        <v>0.32047408506470321</v>
      </c>
    </row>
    <row r="111" spans="2:6" x14ac:dyDescent="0.45">
      <c r="B111" s="6">
        <f t="shared" si="12"/>
        <v>0.52500000000000036</v>
      </c>
      <c r="C111" s="6">
        <f t="shared" si="13"/>
        <v>2.591486059722886E-3</v>
      </c>
      <c r="D111" s="6">
        <f t="shared" si="7"/>
        <v>2.5505678587798952E-2</v>
      </c>
      <c r="E111" s="6">
        <f t="shared" si="8"/>
        <v>0.11414742336746179</v>
      </c>
      <c r="F111" s="6">
        <f t="shared" si="9"/>
        <v>0.31009233288040089</v>
      </c>
    </row>
    <row r="112" spans="2:6" x14ac:dyDescent="0.45">
      <c r="B112" s="6">
        <f t="shared" si="12"/>
        <v>0.53000000000000036</v>
      </c>
      <c r="C112" s="6">
        <f t="shared" si="13"/>
        <v>2.3811286661760845E-3</v>
      </c>
      <c r="D112" s="6">
        <f t="shared" si="7"/>
        <v>2.3861948973807171E-2</v>
      </c>
      <c r="E112" s="6">
        <f t="shared" si="8"/>
        <v>0.10864263337945772</v>
      </c>
      <c r="F112" s="6">
        <f t="shared" si="9"/>
        <v>0.2998501343794357</v>
      </c>
    </row>
    <row r="113" spans="2:6" x14ac:dyDescent="0.45">
      <c r="B113" s="6">
        <f t="shared" si="12"/>
        <v>0.53500000000000036</v>
      </c>
      <c r="C113" s="6">
        <f t="shared" si="13"/>
        <v>2.18586644400405E-3</v>
      </c>
      <c r="D113" s="6">
        <f t="shared" si="7"/>
        <v>2.2305239304944578E-2</v>
      </c>
      <c r="E113" s="6">
        <f t="shared" si="8"/>
        <v>0.10332357410518371</v>
      </c>
      <c r="F113" s="6">
        <f t="shared" si="9"/>
        <v>0.28975286063476646</v>
      </c>
    </row>
    <row r="114" spans="2:6" x14ac:dyDescent="0.45">
      <c r="B114" s="6">
        <f t="shared" si="12"/>
        <v>0.54000000000000037</v>
      </c>
      <c r="C114" s="6">
        <f t="shared" si="13"/>
        <v>2.0047612231935872E-3</v>
      </c>
      <c r="D114" s="6">
        <f t="shared" si="7"/>
        <v>2.0832084014924694E-2</v>
      </c>
      <c r="E114" s="6">
        <f t="shared" si="8"/>
        <v>9.8187823311385217E-2</v>
      </c>
      <c r="F114" s="6">
        <f t="shared" si="9"/>
        <v>0.2798056460074233</v>
      </c>
    </row>
    <row r="115" spans="2:6" x14ac:dyDescent="0.45">
      <c r="B115" s="6">
        <f t="shared" si="12"/>
        <v>0.54500000000000037</v>
      </c>
      <c r="C115" s="6">
        <f t="shared" si="13"/>
        <v>1.8369239359966759E-3</v>
      </c>
      <c r="D115" s="6">
        <f t="shared" si="7"/>
        <v>1.9439096157854958E-2</v>
      </c>
      <c r="E115" s="6">
        <f t="shared" si="8"/>
        <v>9.323281816487633E-2</v>
      </c>
      <c r="F115" s="6">
        <f t="shared" si="9"/>
        <v>0.27001338297290584</v>
      </c>
    </row>
    <row r="116" spans="2:6" x14ac:dyDescent="0.45">
      <c r="B116" s="6">
        <f t="shared" si="12"/>
        <v>0.55000000000000038</v>
      </c>
      <c r="C116" s="6">
        <f t="shared" si="13"/>
        <v>1.6815125390624893E-3</v>
      </c>
      <c r="D116" s="6">
        <f t="shared" si="7"/>
        <v>1.81229684765624E-2</v>
      </c>
      <c r="E116" s="6">
        <f t="shared" si="8"/>
        <v>8.8455863320312189E-2</v>
      </c>
      <c r="F116" s="6">
        <f t="shared" si="9"/>
        <v>0.26038071738281182</v>
      </c>
    </row>
    <row r="117" spans="2:6" x14ac:dyDescent="0.45">
      <c r="B117" s="6">
        <f t="shared" si="12"/>
        <v>0.55500000000000038</v>
      </c>
      <c r="C117" s="6">
        <f t="shared" si="13"/>
        <v>1.5377300022273652E-3</v>
      </c>
      <c r="D117" s="6">
        <f t="shared" si="7"/>
        <v>1.6880474294113903E-2</v>
      </c>
      <c r="E117" s="6">
        <f t="shared" si="8"/>
        <v>8.3854138983978269E-2</v>
      </c>
      <c r="F117" s="6">
        <f t="shared" si="9"/>
        <v>0.250912044165438</v>
      </c>
    </row>
    <row r="118" spans="2:6" x14ac:dyDescent="0.45">
      <c r="B118" s="6">
        <f t="shared" si="12"/>
        <v>0.56000000000000039</v>
      </c>
      <c r="C118" s="6">
        <f t="shared" si="13"/>
        <v>1.4048223625215898E-3</v>
      </c>
      <c r="D118" s="6">
        <f t="shared" si="7"/>
        <v>1.570846823546871E-2</v>
      </c>
      <c r="E118" s="6">
        <f t="shared" si="8"/>
        <v>7.9424708942233274E-2</v>
      </c>
      <c r="F118" s="6">
        <f t="shared" si="9"/>
        <v>0.24161150346854318</v>
      </c>
    </row>
    <row r="119" spans="2:6" x14ac:dyDescent="0.45">
      <c r="B119" s="6">
        <f t="shared" si="12"/>
        <v>0.56500000000000039</v>
      </c>
      <c r="C119" s="6">
        <f t="shared" si="13"/>
        <v>1.2820768419676166E-3</v>
      </c>
      <c r="D119" s="6">
        <f t="shared" si="7"/>
        <v>1.4603886786090916E-2</v>
      </c>
      <c r="E119" s="6">
        <f t="shared" si="8"/>
        <v>7.5164528543571058E-2</v>
      </c>
      <c r="F119" s="6">
        <f t="shared" si="9"/>
        <v>0.23248297724691055</v>
      </c>
    </row>
    <row r="120" spans="2:6" x14ac:dyDescent="0.45">
      <c r="B120" s="6">
        <f t="shared" si="12"/>
        <v>0.5700000000000004</v>
      </c>
      <c r="C120" s="6">
        <f t="shared" si="13"/>
        <v>1.1688200277600914E-3</v>
      </c>
      <c r="D120" s="6">
        <f t="shared" si="7"/>
        <v>1.356374869423922E-2</v>
      </c>
      <c r="E120" s="6">
        <f t="shared" si="8"/>
        <v>7.1070452623601788E-2</v>
      </c>
      <c r="F120" s="6">
        <f t="shared" si="9"/>
        <v>0.2235300862967958</v>
      </c>
    </row>
    <row r="121" spans="2:6" x14ac:dyDescent="0.45">
      <c r="B121" s="6">
        <f t="shared" si="12"/>
        <v>0.5750000000000004</v>
      </c>
      <c r="C121" s="6">
        <f t="shared" si="13"/>
        <v>1.0644161134338295E-3</v>
      </c>
      <c r="D121" s="6">
        <f t="shared" si="7"/>
        <v>1.2585155223541186E-2</v>
      </c>
      <c r="E121" s="6">
        <f t="shared" si="8"/>
        <v>6.7139243362579024E-2</v>
      </c>
      <c r="F121" s="6">
        <f t="shared" si="9"/>
        <v>0.21475618773879934</v>
      </c>
    </row>
    <row r="122" spans="2:6" x14ac:dyDescent="0.45">
      <c r="B122" s="6">
        <f t="shared" si="12"/>
        <v>0.5800000000000004</v>
      </c>
      <c r="C122" s="6">
        <f t="shared" si="13"/>
        <v>9.6826519964159227E-4</v>
      </c>
      <c r="D122" s="6">
        <f t="shared" si="7"/>
        <v>1.1665290262348719E-2</v>
      </c>
      <c r="E122" s="6">
        <f t="shared" si="8"/>
        <v>6.3367578065433305E-2</v>
      </c>
      <c r="F122" s="6">
        <f t="shared" si="9"/>
        <v>0.20616437295014328</v>
      </c>
    </row>
    <row r="123" spans="2:6" x14ac:dyDescent="0.45">
      <c r="B123" s="6">
        <f t="shared" si="12"/>
        <v>0.58500000000000041</v>
      </c>
      <c r="C123" s="6">
        <f t="shared" si="13"/>
        <v>8.7980165317930615E-4</v>
      </c>
      <c r="D123" s="6">
        <f t="shared" si="7"/>
        <v>1.080142029626162E-2</v>
      </c>
      <c r="E123" s="6">
        <f t="shared" si="8"/>
        <v>5.9752056854601554E-2</v>
      </c>
      <c r="F123" s="6">
        <f t="shared" si="9"/>
        <v>0.197757465946789</v>
      </c>
    </row>
    <row r="124" spans="2:6" x14ac:dyDescent="0.45">
      <c r="B124" s="6">
        <f t="shared" si="12"/>
        <v>0.59000000000000041</v>
      </c>
      <c r="C124" s="6">
        <f t="shared" si="13"/>
        <v>7.9849252291209387E-4</v>
      </c>
      <c r="D124" s="6">
        <f t="shared" si="7"/>
        <v>9.9908942500952416E-3</v>
      </c>
      <c r="E124" s="6">
        <f t="shared" si="8"/>
        <v>5.6289210266273822E-2</v>
      </c>
      <c r="F124" s="6">
        <f t="shared" si="9"/>
        <v>0.18953802221527588</v>
      </c>
    </row>
    <row r="125" spans="2:6" x14ac:dyDescent="0.45">
      <c r="B125" s="6">
        <f t="shared" si="12"/>
        <v>0.59500000000000042</v>
      </c>
      <c r="C125" s="6">
        <f t="shared" si="13"/>
        <v>7.2383601127024434E-4</v>
      </c>
      <c r="D125" s="6">
        <f t="shared" si="7"/>
        <v>9.2311432054588086E-3</v>
      </c>
      <c r="E125" s="6">
        <f t="shared" si="8"/>
        <v>5.2975506741008739E-2</v>
      </c>
      <c r="F125" s="6">
        <f t="shared" si="9"/>
        <v>0.18150832799361238</v>
      </c>
    </row>
    <row r="126" spans="2:6" x14ac:dyDescent="0.45">
      <c r="B126" s="6">
        <f t="shared" si="12"/>
        <v>0.60000000000000042</v>
      </c>
      <c r="C126" s="6">
        <f t="shared" si="13"/>
        <v>6.5535999999999459E-4</v>
      </c>
      <c r="D126" s="6">
        <f t="shared" si="7"/>
        <v>8.5196799999999392E-3</v>
      </c>
      <c r="E126" s="6">
        <f t="shared" si="8"/>
        <v>4.9807359999999717E-2</v>
      </c>
      <c r="F126" s="6">
        <f t="shared" si="9"/>
        <v>0.17367039999999934</v>
      </c>
    </row>
    <row r="127" spans="2:6" x14ac:dyDescent="0.45">
      <c r="B127" s="6">
        <f t="shared" si="12"/>
        <v>0.60500000000000043</v>
      </c>
      <c r="C127" s="6">
        <f t="shared" si="13"/>
        <v>5.9262062886974531E-4</v>
      </c>
      <c r="D127" s="6">
        <f t="shared" si="7"/>
        <v>7.8540987142610656E-3</v>
      </c>
      <c r="E127" s="6">
        <f t="shared" si="8"/>
        <v>4.6781136298605759E-2</v>
      </c>
      <c r="F127" s="6">
        <f t="shared" si="9"/>
        <v>0.1660259856076112</v>
      </c>
    </row>
    <row r="128" spans="2:6" x14ac:dyDescent="0.45">
      <c r="B128" s="6">
        <f t="shared" si="12"/>
        <v>0.61000000000000043</v>
      </c>
      <c r="C128" s="6">
        <f t="shared" si="13"/>
        <v>5.3520092604809519E-4</v>
      </c>
      <c r="D128" s="6">
        <f t="shared" si="7"/>
        <v>7.2320740519832456E-3</v>
      </c>
      <c r="E128" s="6">
        <f t="shared" si="8"/>
        <v>4.3893161549089857E-2</v>
      </c>
      <c r="F128" s="6">
        <f t="shared" si="9"/>
        <v>0.15857656346311583</v>
      </c>
    </row>
    <row r="129" spans="2:6" x14ac:dyDescent="0.45">
      <c r="B129" s="6">
        <f t="shared" si="12"/>
        <v>0.61500000000000044</v>
      </c>
      <c r="C129" s="6">
        <f t="shared" si="13"/>
        <v>4.8270948888580852E-4</v>
      </c>
      <c r="D129" s="6">
        <f t="shared" si="7"/>
        <v>6.6513606195823857E-3</v>
      </c>
      <c r="E129" s="6">
        <f t="shared" si="8"/>
        <v>4.1139728304840584E-2</v>
      </c>
      <c r="F129" s="6">
        <f t="shared" si="9"/>
        <v>0.15132334454605528</v>
      </c>
    </row>
    <row r="130" spans="2:6" x14ac:dyDescent="0.45">
      <c r="B130" s="6">
        <f t="shared" si="12"/>
        <v>0.62000000000000044</v>
      </c>
      <c r="C130" s="6">
        <f t="shared" si="13"/>
        <v>4.3477921384959579E-4</v>
      </c>
      <c r="D130" s="6">
        <f t="shared" si="7"/>
        <v>6.1097921104127538E-3</v>
      </c>
      <c r="E130" s="6">
        <f t="shared" si="8"/>
        <v>3.8517102598681359E-2</v>
      </c>
      <c r="F130" s="6">
        <f t="shared" si="9"/>
        <v>0.14426727366566333</v>
      </c>
    </row>
    <row r="131" spans="2:6" x14ac:dyDescent="0.45">
      <c r="B131" s="6">
        <f t="shared" si="12"/>
        <v>0.62500000000000044</v>
      </c>
      <c r="C131" s="6">
        <f t="shared" si="13"/>
        <v>3.910660743713342E-4</v>
      </c>
      <c r="D131" s="6">
        <f t="shared" si="7"/>
        <v>5.6052803993224681E-3</v>
      </c>
      <c r="E131" s="6">
        <f t="shared" si="8"/>
        <v>3.6021530628204131E-2</v>
      </c>
      <c r="F131" s="6">
        <f t="shared" si="9"/>
        <v>0.13740903139114319</v>
      </c>
    </row>
    <row r="132" spans="2:6" x14ac:dyDescent="0.45">
      <c r="B132" s="6">
        <f t="shared" si="12"/>
        <v>0.63000000000000045</v>
      </c>
      <c r="C132" s="6">
        <f t="shared" si="13"/>
        <v>3.5124794539209665E-4</v>
      </c>
      <c r="D132" s="6">
        <f t="shared" si="7"/>
        <v>5.1358145528952581E-3</v>
      </c>
      <c r="E132" s="6">
        <f t="shared" si="8"/>
        <v>3.3649245281393902E-2</v>
      </c>
      <c r="F132" s="6">
        <f t="shared" si="9"/>
        <v>0.13074903641087593</v>
      </c>
    </row>
    <row r="133" spans="2:6" x14ac:dyDescent="0.45">
      <c r="B133" s="6">
        <f t="shared" si="12"/>
        <v>0.63500000000000045</v>
      </c>
      <c r="C133" s="6">
        <f t="shared" si="13"/>
        <v>3.1502347339612248E-4</v>
      </c>
      <c r="D133" s="6">
        <f t="shared" si="7"/>
        <v>4.6994597606627112E-3</v>
      </c>
      <c r="E133" s="6">
        <f t="shared" si="8"/>
        <v>3.1396472496142205E-2</v>
      </c>
      <c r="F133" s="6">
        <f t="shared" si="9"/>
        <v>0.12428744831548197</v>
      </c>
    </row>
    <row r="134" spans="2:6" x14ac:dyDescent="0.45">
      <c r="B134" s="6">
        <f t="shared" si="12"/>
        <v>0.64000000000000046</v>
      </c>
      <c r="C134" s="6">
        <f t="shared" si="13"/>
        <v>2.8211099074559735E-4</v>
      </c>
      <c r="D134" s="6">
        <f t="shared" ref="D134:D197" si="14">_xlfn.BINOM.DIST($D$4,$D$3,$B134,TRUE)</f>
        <v>4.2943561924607679E-3</v>
      </c>
      <c r="E134" s="6">
        <f t="shared" ref="E134:E197" si="15">_xlfn.BINOM.DIST($E$4,$D$3,$B134,TRUE)</f>
        <v>2.9259437447577419E-2</v>
      </c>
      <c r="F134" s="6">
        <f t="shared" ref="F134:F197" si="16">_xlfn.BINOM.DIST($F$4,$D$3,$B134,TRUE)</f>
        <v>0.11802417079910348</v>
      </c>
    </row>
    <row r="135" spans="2:6" x14ac:dyDescent="0.45">
      <c r="B135" s="6">
        <f t="shared" ref="B135:B166" si="17">B134+$A$6</f>
        <v>0.64500000000000046</v>
      </c>
      <c r="C135" s="6">
        <f t="shared" ref="C135:C166" si="18">_xlfn.BINOM.DIST($C$4,$D$3,B135,TRUE)</f>
        <v>2.5224747314287263E-4</v>
      </c>
      <c r="D135" s="6">
        <f t="shared" si="14"/>
        <v>3.9187177869942115E-3</v>
      </c>
      <c r="E135" s="6">
        <f t="shared" si="15"/>
        <v>2.7234370557471438E-2</v>
      </c>
      <c r="F135" s="6">
        <f t="shared" si="16"/>
        <v>0.11195885527272689</v>
      </c>
    </row>
    <row r="136" spans="2:6" x14ac:dyDescent="0.45">
      <c r="B136" s="6">
        <f t="shared" si="17"/>
        <v>0.65000000000000047</v>
      </c>
      <c r="C136" s="6">
        <f t="shared" si="18"/>
        <v>2.2518753906249772E-4</v>
      </c>
      <c r="D136" s="6">
        <f t="shared" si="14"/>
        <v>3.5708309765624772E-3</v>
      </c>
      <c r="E136" s="6">
        <f t="shared" si="15"/>
        <v>2.5317513320312339E-2</v>
      </c>
      <c r="F136" s="6">
        <f t="shared" si="16"/>
        <v>0.10609090488281199</v>
      </c>
    </row>
    <row r="137" spans="2:6" x14ac:dyDescent="0.45">
      <c r="B137" s="6">
        <f t="shared" si="17"/>
        <v>0.65500000000000047</v>
      </c>
      <c r="C137" s="6">
        <f t="shared" si="18"/>
        <v>2.0070249001118574E-4</v>
      </c>
      <c r="D137" s="6">
        <f t="shared" si="14"/>
        <v>3.2490533527897878E-3</v>
      </c>
      <c r="E137" s="6">
        <f t="shared" si="15"/>
        <v>2.3505123940963536E-2</v>
      </c>
      <c r="F137" s="6">
        <f t="shared" si="16"/>
        <v>0.10041947892794227</v>
      </c>
    </row>
    <row r="138" spans="2:6" x14ac:dyDescent="0.45">
      <c r="B138" s="6">
        <f t="shared" si="17"/>
        <v>0.66000000000000048</v>
      </c>
      <c r="C138" s="6">
        <f t="shared" si="18"/>
        <v>1.7857939048959804E-4</v>
      </c>
      <c r="D138" s="6">
        <f t="shared" si="14"/>
        <v>2.9518122780927791E-3</v>
      </c>
      <c r="E138" s="6">
        <f t="shared" si="15"/>
        <v>2.1793482779161447E-2</v>
      </c>
      <c r="F138" s="6">
        <f t="shared" si="16"/>
        <v>9.4943497665663512E-2</v>
      </c>
    </row>
    <row r="139" spans="2:6" x14ac:dyDescent="0.45">
      <c r="B139" s="6">
        <f t="shared" si="17"/>
        <v>0.66500000000000048</v>
      </c>
      <c r="C139" s="6">
        <f t="shared" si="18"/>
        <v>1.5862018654556095E-4</v>
      </c>
      <c r="D139" s="6">
        <f t="shared" si="14"/>
        <v>2.6776034475079142E-3</v>
      </c>
      <c r="E139" s="6">
        <f t="shared" si="15"/>
        <v>2.0178897596432904E-2</v>
      </c>
      <c r="F139" s="6">
        <f t="shared" si="16"/>
        <v>8.9661647501120392E-2</v>
      </c>
    </row>
    <row r="140" spans="2:6" x14ac:dyDescent="0.45">
      <c r="B140" s="6">
        <f t="shared" si="17"/>
        <v>0.67000000000000048</v>
      </c>
      <c r="C140" s="6">
        <f t="shared" si="18"/>
        <v>1.4064086182409826E-4</v>
      </c>
      <c r="D140" s="6">
        <f t="shared" si="14"/>
        <v>2.4249894053912807E-3</v>
      </c>
      <c r="E140" s="6">
        <f t="shared" si="15"/>
        <v>1.8657708601345944E-2</v>
      </c>
      <c r="F140" s="6">
        <f t="shared" si="16"/>
        <v>8.4572386548555964E-2</v>
      </c>
    </row>
    <row r="141" spans="2:6" x14ac:dyDescent="0.45">
      <c r="B141" s="6">
        <f t="shared" si="17"/>
        <v>0.67500000000000049</v>
      </c>
      <c r="C141" s="6">
        <f t="shared" si="18"/>
        <v>1.2447063003539889E-4</v>
      </c>
      <c r="D141" s="6">
        <f t="shared" si="14"/>
        <v>2.192598021392806E-3</v>
      </c>
      <c r="E141" s="6">
        <f t="shared" si="15"/>
        <v>1.7226293289337016E-2</v>
      </c>
      <c r="F141" s="6">
        <f t="shared" si="16"/>
        <v>7.9673950556182371E-2</v>
      </c>
    </row>
    <row r="142" spans="2:6" x14ac:dyDescent="0.45">
      <c r="B142" s="6">
        <f t="shared" si="17"/>
        <v>0.68000000000000049</v>
      </c>
      <c r="C142" s="6">
        <f t="shared" si="18"/>
        <v>1.0995116277759864E-4</v>
      </c>
      <c r="D142" s="6">
        <f t="shared" si="14"/>
        <v>1.9791209299967845E-3</v>
      </c>
      <c r="E142" s="6">
        <f t="shared" si="15"/>
        <v>1.5881071073689468E-2</v>
      </c>
      <c r="F142" s="6">
        <f t="shared" si="16"/>
        <v>7.4964359184383517E-2</v>
      </c>
    </row>
    <row r="143" spans="2:6" x14ac:dyDescent="0.45">
      <c r="B143" s="6">
        <f t="shared" si="17"/>
        <v>0.6850000000000005</v>
      </c>
      <c r="C143" s="6">
        <f t="shared" si="18"/>
        <v>9.6935851666999205E-5</v>
      </c>
      <c r="D143" s="6">
        <f t="shared" si="14"/>
        <v>1.7833119378103581E-3</v>
      </c>
      <c r="E143" s="6">
        <f t="shared" si="15"/>
        <v>1.4618507704568141E-2</v>
      </c>
      <c r="F143" s="6">
        <f t="shared" si="16"/>
        <v>7.0441422626657674E-2</v>
      </c>
    </row>
    <row r="144" spans="2:6" x14ac:dyDescent="0.45">
      <c r="B144" s="6">
        <f t="shared" si="17"/>
        <v>0.6900000000000005</v>
      </c>
      <c r="C144" s="6">
        <f t="shared" si="18"/>
        <v>8.5289103744098967E-5</v>
      </c>
      <c r="D144" s="6">
        <f t="shared" si="14"/>
        <v>1.603985402671287E-3</v>
      </c>
      <c r="E144" s="6">
        <f t="shared" si="15"/>
        <v>1.3435119473345995E-2</v>
      </c>
      <c r="F144" s="6">
        <f t="shared" si="16"/>
        <v>6.6102748562156102E-2</v>
      </c>
    </row>
    <row r="145" spans="2:6" x14ac:dyDescent="0.45">
      <c r="B145" s="6">
        <f t="shared" si="17"/>
        <v>0.69500000000000051</v>
      </c>
      <c r="C145" s="6">
        <f t="shared" si="18"/>
        <v>7.4885669139561847E-5</v>
      </c>
      <c r="D145" s="6">
        <f t="shared" si="14"/>
        <v>1.4400145885361704E-3</v>
      </c>
      <c r="E145" s="6">
        <f t="shared" si="15"/>
        <v>1.2327477199789461E-2</v>
      </c>
      <c r="F145" s="6">
        <f t="shared" si="16"/>
        <v>6.1945749428124246E-2</v>
      </c>
    </row>
    <row r="146" spans="2:6" x14ac:dyDescent="0.45">
      <c r="B146" s="6">
        <f t="shared" si="17"/>
        <v>0.70000000000000051</v>
      </c>
      <c r="C146" s="6">
        <f t="shared" si="18"/>
        <v>6.5609999999999123E-5</v>
      </c>
      <c r="D146" s="6">
        <f t="shared" si="14"/>
        <v>1.2903299999999884E-3</v>
      </c>
      <c r="E146" s="6">
        <f t="shared" si="15"/>
        <v>1.1292209999999898E-2</v>
      </c>
      <c r="F146" s="6">
        <f t="shared" si="16"/>
        <v>5.7967649999999607E-2</v>
      </c>
    </row>
    <row r="147" spans="2:6" x14ac:dyDescent="0.45">
      <c r="B147" s="6">
        <f t="shared" si="17"/>
        <v>0.70500000000000052</v>
      </c>
      <c r="C147" s="6">
        <f t="shared" si="18"/>
        <v>5.7355639689187053E-5</v>
      </c>
      <c r="D147" s="6">
        <f t="shared" si="14"/>
        <v>1.1539177001875474E-3</v>
      </c>
      <c r="E147" s="6">
        <f t="shared" si="15"/>
        <v>1.0326008833339093E-2</v>
      </c>
      <c r="F147" s="6">
        <f t="shared" si="16"/>
        <v>5.416549526636865E-2</v>
      </c>
    </row>
    <row r="148" spans="2:6" x14ac:dyDescent="0.45">
      <c r="B148" s="6">
        <f t="shared" si="17"/>
        <v>0.71000000000000052</v>
      </c>
      <c r="C148" s="6">
        <f t="shared" si="18"/>
        <v>5.0024641296099253E-5</v>
      </c>
      <c r="D148" s="6">
        <f t="shared" si="14"/>
        <v>1.0298176156472889E-3</v>
      </c>
      <c r="E148" s="6">
        <f t="shared" si="15"/>
        <v>9.4256298268980063E-3</v>
      </c>
      <c r="F148" s="6">
        <f t="shared" si="16"/>
        <v>5.0536158585436114E-2</v>
      </c>
    </row>
    <row r="149" spans="2:6" x14ac:dyDescent="0.45">
      <c r="B149" s="6">
        <f t="shared" si="17"/>
        <v>0.71500000000000052</v>
      </c>
      <c r="C149" s="6">
        <f t="shared" si="18"/>
        <v>4.3527014496874782E-5</v>
      </c>
      <c r="D149" s="6">
        <f t="shared" si="14"/>
        <v>9.1712183176748824E-4</v>
      </c>
      <c r="E149" s="6">
        <f t="shared" si="15"/>
        <v>8.5878973763980557E-3</v>
      </c>
      <c r="F149" s="6">
        <f t="shared" si="16"/>
        <v>4.7076350109105894E-2</v>
      </c>
    </row>
    <row r="150" spans="2:6" x14ac:dyDescent="0.45">
      <c r="B150" s="6">
        <f t="shared" si="17"/>
        <v>0.72000000000000053</v>
      </c>
      <c r="C150" s="6">
        <f t="shared" si="18"/>
        <v>3.778019983359943E-5</v>
      </c>
      <c r="D150" s="6">
        <f t="shared" si="14"/>
        <v>8.1497288212479147E-4</v>
      </c>
      <c r="E150" s="6">
        <f t="shared" si="15"/>
        <v>7.8097070227455207E-3</v>
      </c>
      <c r="F150" s="6">
        <f t="shared" si="16"/>
        <v>4.3782625460223663E-2</v>
      </c>
    </row>
    <row r="151" spans="2:6" x14ac:dyDescent="0.45">
      <c r="B151" s="6">
        <f t="shared" si="17"/>
        <v>0.72500000000000053</v>
      </c>
      <c r="C151" s="6">
        <f t="shared" si="18"/>
        <v>3.2708569488524859E-5</v>
      </c>
      <c r="D151" s="6">
        <f t="shared" si="14"/>
        <v>7.2256203506468949E-4</v>
      </c>
      <c r="E151" s="6">
        <f t="shared" si="15"/>
        <v>7.0880281037902053E-3</v>
      </c>
      <c r="F151" s="6">
        <f t="shared" si="16"/>
        <v>4.0651394647979386E-2</v>
      </c>
    </row>
    <row r="152" spans="2:6" x14ac:dyDescent="0.45">
      <c r="B152" s="6">
        <f t="shared" si="17"/>
        <v>0.73000000000000054</v>
      </c>
      <c r="C152" s="6">
        <f t="shared" si="18"/>
        <v>2.8242953648099564E-5</v>
      </c>
      <c r="D152" s="6">
        <f t="shared" si="14"/>
        <v>6.3912758070329325E-4</v>
      </c>
      <c r="E152" s="6">
        <f t="shared" si="15"/>
        <v>6.4199061811700308E-3</v>
      </c>
      <c r="F152" s="6">
        <f t="shared" si="16"/>
        <v>3.7678931205916193E-2</v>
      </c>
    </row>
    <row r="153" spans="2:6" x14ac:dyDescent="0.45">
      <c r="B153" s="6">
        <f t="shared" si="17"/>
        <v>0.73500000000000054</v>
      </c>
      <c r="C153" s="6">
        <f t="shared" si="18"/>
        <v>2.4320191566937512E-5</v>
      </c>
      <c r="D153" s="6">
        <f t="shared" si="14"/>
        <v>5.6395312142955355E-4</v>
      </c>
      <c r="E153" s="6">
        <f t="shared" si="15"/>
        <v>5.8024652424543853E-3</v>
      </c>
      <c r="F153" s="6">
        <f t="shared" si="16"/>
        <v>3.4861381536441256E-2</v>
      </c>
    </row>
    <row r="154" spans="2:6" x14ac:dyDescent="0.45">
      <c r="B154" s="6">
        <f t="shared" si="17"/>
        <v>0.74000000000000055</v>
      </c>
      <c r="C154" s="6">
        <f t="shared" si="18"/>
        <v>2.0882706457599645E-5</v>
      </c>
      <c r="D154" s="6">
        <f t="shared" si="14"/>
        <v>4.9636586887679421E-4</v>
      </c>
      <c r="E154" s="6">
        <f t="shared" si="15"/>
        <v>5.2329096791295382E-3</v>
      </c>
      <c r="F154" s="6">
        <f t="shared" si="16"/>
        <v>3.2194774445183712E-2</v>
      </c>
    </row>
    <row r="155" spans="2:6" x14ac:dyDescent="0.45">
      <c r="B155" s="6">
        <f t="shared" si="17"/>
        <v>0.74500000000000055</v>
      </c>
      <c r="C155" s="6">
        <f t="shared" si="18"/>
        <v>1.7878103347812588E-5</v>
      </c>
      <c r="D155" s="6">
        <f t="shared" si="14"/>
        <v>4.3573495022217944E-4</v>
      </c>
      <c r="E155" s="6">
        <f t="shared" si="15"/>
        <v>4.7085260413002664E-3</v>
      </c>
      <c r="F155" s="6">
        <f t="shared" si="16"/>
        <v>2.9675030847991907E-2</v>
      </c>
    </row>
    <row r="156" spans="2:6" x14ac:dyDescent="0.45">
      <c r="B156" s="6">
        <f t="shared" si="17"/>
        <v>0.75000000000000056</v>
      </c>
      <c r="C156" s="6">
        <f t="shared" si="18"/>
        <v>1.5258789062499734E-5</v>
      </c>
      <c r="D156" s="6">
        <f t="shared" si="14"/>
        <v>3.8146972656249518E-4</v>
      </c>
      <c r="E156" s="6">
        <f t="shared" si="15"/>
        <v>4.2266845703124497E-3</v>
      </c>
      <c r="F156" s="6">
        <f t="shared" si="16"/>
        <v>2.729797363281225E-2</v>
      </c>
    </row>
    <row r="157" spans="2:6" x14ac:dyDescent="0.45">
      <c r="B157" s="6">
        <f t="shared" si="17"/>
        <v>0.75500000000000056</v>
      </c>
      <c r="C157" s="6">
        <f t="shared" si="18"/>
        <v>1.298161350375016E-5</v>
      </c>
      <c r="D157" s="6">
        <f t="shared" si="14"/>
        <v>3.3301812600436788E-4</v>
      </c>
      <c r="E157" s="6">
        <f t="shared" si="15"/>
        <v>3.7848405108324625E-3</v>
      </c>
      <c r="F157" s="6">
        <f t="shared" si="16"/>
        <v>2.5059337658140373E-2</v>
      </c>
    </row>
    <row r="158" spans="2:6" x14ac:dyDescent="0.45">
      <c r="B158" s="6">
        <f t="shared" si="17"/>
        <v>0.76000000000000056</v>
      </c>
      <c r="C158" s="6">
        <f t="shared" si="18"/>
        <v>1.1007531417599797E-5</v>
      </c>
      <c r="D158" s="6">
        <f t="shared" si="14"/>
        <v>2.8986499399679614E-4</v>
      </c>
      <c r="E158" s="6">
        <f t="shared" si="15"/>
        <v>3.3805352042495566E-3</v>
      </c>
      <c r="F158" s="6">
        <f t="shared" si="16"/>
        <v>2.2954779869183768E-2</v>
      </c>
    </row>
    <row r="159" spans="2:6" x14ac:dyDescent="0.45">
      <c r="B159" s="6">
        <f t="shared" si="17"/>
        <v>0.76500000000000057</v>
      </c>
      <c r="C159" s="6">
        <f t="shared" si="18"/>
        <v>9.3012838522502081E-6</v>
      </c>
      <c r="D159" s="6">
        <f t="shared" si="14"/>
        <v>2.5153046332361886E-4</v>
      </c>
      <c r="E159" s="6">
        <f t="shared" si="15"/>
        <v>3.011396965598467E-3</v>
      </c>
      <c r="F159" s="6">
        <f t="shared" si="16"/>
        <v>2.0979889512324136E-2</v>
      </c>
    </row>
    <row r="160" spans="2:6" x14ac:dyDescent="0.45">
      <c r="B160" s="6">
        <f t="shared" si="17"/>
        <v>0.77000000000000057</v>
      </c>
      <c r="C160" s="6">
        <f t="shared" si="18"/>
        <v>7.8310985280998466E-6</v>
      </c>
      <c r="D160" s="6">
        <f t="shared" si="14"/>
        <v>2.1756834606329682E-4</v>
      </c>
      <c r="E160" s="6">
        <f t="shared" si="15"/>
        <v>2.6751417465300693E-3</v>
      </c>
      <c r="F160" s="6">
        <f t="shared" si="16"/>
        <v>1.9130198427916294E-2</v>
      </c>
    </row>
    <row r="161" spans="2:6" x14ac:dyDescent="0.45">
      <c r="B161" s="6">
        <f t="shared" si="17"/>
        <v>0.77500000000000058</v>
      </c>
      <c r="C161" s="6">
        <f t="shared" si="18"/>
        <v>6.5684083557127515E-6</v>
      </c>
      <c r="D161" s="6">
        <f t="shared" si="14"/>
        <v>1.8756454971313177E-4</v>
      </c>
      <c r="E161" s="6">
        <f t="shared" si="15"/>
        <v>2.3695735871886903E-3</v>
      </c>
      <c r="F161" s="6">
        <f t="shared" si="16"/>
        <v>1.7401191400909222E-2</v>
      </c>
    </row>
    <row r="162" spans="2:6" x14ac:dyDescent="0.45">
      <c r="B162" s="6">
        <f t="shared" si="17"/>
        <v>0.78000000000000058</v>
      </c>
      <c r="C162" s="6">
        <f t="shared" si="18"/>
        <v>5.4875873535998831E-6</v>
      </c>
      <c r="D162" s="6">
        <f t="shared" si="14"/>
        <v>1.6113551956479732E-4</v>
      </c>
      <c r="E162" s="6">
        <f t="shared" si="15"/>
        <v>2.0925848601855753E-3</v>
      </c>
      <c r="F162" s="6">
        <f t="shared" si="16"/>
        <v>1.5788316548223817E-2</v>
      </c>
    </row>
    <row r="163" spans="2:6" x14ac:dyDescent="0.45">
      <c r="B163" s="6">
        <f t="shared" si="17"/>
        <v>0.78500000000000059</v>
      </c>
      <c r="C163" s="6">
        <f t="shared" si="18"/>
        <v>4.5657032334377893E-6</v>
      </c>
      <c r="D163" s="6">
        <f t="shared" si="14"/>
        <v>1.3792670930780747E-4</v>
      </c>
      <c r="E163" s="6">
        <f t="shared" si="15"/>
        <v>1.8421563101884216E-3</v>
      </c>
      <c r="F163" s="6">
        <f t="shared" si="16"/>
        <v>1.4286995721270125E-2</v>
      </c>
    </row>
    <row r="164" spans="2:6" x14ac:dyDescent="0.45">
      <c r="B164" s="6">
        <f t="shared" si="17"/>
        <v>0.79000000000000059</v>
      </c>
      <c r="C164" s="6">
        <f t="shared" si="18"/>
        <v>3.7822859360999135E-6</v>
      </c>
      <c r="D164" s="6">
        <f t="shared" si="14"/>
        <v>1.1761108172729795E-4</v>
      </c>
      <c r="E164" s="6">
        <f t="shared" si="15"/>
        <v>1.6163568929780775E-3</v>
      </c>
      <c r="F164" s="6">
        <f t="shared" si="16"/>
        <v>1.2892634901436337E-2</v>
      </c>
    </row>
    <row r="165" spans="2:6" x14ac:dyDescent="0.45">
      <c r="B165" s="6">
        <f t="shared" si="17"/>
        <v>0.7950000000000006</v>
      </c>
      <c r="C165" s="6">
        <f t="shared" si="18"/>
        <v>3.1191114176253201E-6</v>
      </c>
      <c r="D165" s="6">
        <f t="shared" si="14"/>
        <v>9.98876412522456E-5</v>
      </c>
      <c r="E165" s="6">
        <f t="shared" si="15"/>
        <v>1.4133434181538651E-3</v>
      </c>
      <c r="F165" s="6">
        <f t="shared" si="16"/>
        <v>1.1600634565829843E-2</v>
      </c>
    </row>
    <row r="166" spans="2:6" x14ac:dyDescent="0.45">
      <c r="B166" s="6">
        <f t="shared" si="17"/>
        <v>0.8000000000000006</v>
      </c>
      <c r="C166" s="6">
        <f t="shared" si="18"/>
        <v>2.5599999999999382E-6</v>
      </c>
      <c r="D166" s="6">
        <f t="shared" si="14"/>
        <v>8.4479999999998432E-5</v>
      </c>
      <c r="E166" s="6">
        <f t="shared" si="15"/>
        <v>1.2313599999999817E-3</v>
      </c>
      <c r="F166" s="6">
        <f t="shared" si="16"/>
        <v>1.0406399999999861E-2</v>
      </c>
    </row>
    <row r="167" spans="2:6" x14ac:dyDescent="0.45">
      <c r="B167" s="6">
        <f t="shared" ref="B167:B198" si="19">B166+$A$6</f>
        <v>0.8050000000000006</v>
      </c>
      <c r="C167" s="6">
        <f t="shared" ref="C167:C198" si="20">_xlfn.BINOM.DIST($C$4,$D$3,B167,TRUE)</f>
        <v>2.0906286173753388E-6</v>
      </c>
      <c r="D167" s="6">
        <f t="shared" si="14"/>
        <v>7.1134978852745943E-5</v>
      </c>
      <c r="E167" s="6">
        <f t="shared" si="15"/>
        <v>1.0687373213561177E-3</v>
      </c>
      <c r="F167" s="6">
        <f t="shared" si="16"/>
        <v>9.3053515338198597E-3</v>
      </c>
    </row>
    <row r="168" spans="2:6" x14ac:dyDescent="0.45">
      <c r="B168" s="6">
        <f t="shared" si="19"/>
        <v>0.81000000000000061</v>
      </c>
      <c r="C168" s="6">
        <f t="shared" si="20"/>
        <v>1.6983563040999552E-6</v>
      </c>
      <c r="D168" s="6">
        <f t="shared" si="14"/>
        <v>5.9621244991298845E-5</v>
      </c>
      <c r="E168" s="6">
        <f t="shared" si="15"/>
        <v>9.2389171566608524E-4</v>
      </c>
      <c r="F168" s="6">
        <f t="shared" si="16"/>
        <v>8.2929346761563775E-3</v>
      </c>
    </row>
    <row r="169" spans="2:6" x14ac:dyDescent="0.45">
      <c r="B169" s="6">
        <f t="shared" si="19"/>
        <v>0.81500000000000061</v>
      </c>
      <c r="C169" s="6">
        <f t="shared" si="20"/>
        <v>1.3720622866878547E-6</v>
      </c>
      <c r="D169" s="6">
        <f t="shared" si="14"/>
        <v>4.9727987201308744E-5</v>
      </c>
      <c r="E169" s="6">
        <f t="shared" si="15"/>
        <v>7.9532407270918213E-4</v>
      </c>
      <c r="F169" s="6">
        <f t="shared" si="16"/>
        <v>7.3646301234001916E-3</v>
      </c>
    </row>
    <row r="170" spans="2:6" x14ac:dyDescent="0.45">
      <c r="B170" s="6">
        <f t="shared" si="19"/>
        <v>0.82000000000000062</v>
      </c>
      <c r="C170" s="6">
        <f t="shared" si="20"/>
        <v>1.1019960575999691E-6</v>
      </c>
      <c r="D170" s="6">
        <f t="shared" si="14"/>
        <v>4.1263630156799098E-5</v>
      </c>
      <c r="E170" s="6">
        <f t="shared" si="15"/>
        <v>6.816185738495879E-4</v>
      </c>
      <c r="F170" s="6">
        <f t="shared" si="16"/>
        <v>6.5159636163838984E-3</v>
      </c>
    </row>
    <row r="171" spans="2:6" x14ac:dyDescent="0.45">
      <c r="B171" s="6">
        <f t="shared" si="19"/>
        <v>0.82500000000000062</v>
      </c>
      <c r="C171" s="6">
        <f t="shared" si="20"/>
        <v>8.7963882446286542E-7</v>
      </c>
      <c r="D171" s="6">
        <f t="shared" si="14"/>
        <v>3.405458877563399E-5</v>
      </c>
      <c r="E171" s="6">
        <f t="shared" si="15"/>
        <v>5.8144126296996062E-4</v>
      </c>
      <c r="F171" s="6">
        <f t="shared" si="16"/>
        <v>5.74251561965935E-3</v>
      </c>
    </row>
    <row r="172" spans="2:6" x14ac:dyDescent="0.45">
      <c r="B172" s="6">
        <f t="shared" si="19"/>
        <v>0.83000000000000063</v>
      </c>
      <c r="C172" s="6">
        <f t="shared" si="20"/>
        <v>6.9757574409997942E-7</v>
      </c>
      <c r="D172" s="6">
        <f t="shared" si="14"/>
        <v>2.7944063631299339E-5</v>
      </c>
      <c r="E172" s="6">
        <f t="shared" si="15"/>
        <v>4.9353845958609115E-4</v>
      </c>
      <c r="F172" s="6">
        <f t="shared" si="16"/>
        <v>5.0399307965564317E-3</v>
      </c>
    </row>
    <row r="173" spans="2:6" x14ac:dyDescent="0.45">
      <c r="B173" s="6">
        <f t="shared" si="19"/>
        <v>0.83500000000000063</v>
      </c>
      <c r="C173" s="6">
        <f t="shared" si="20"/>
        <v>5.4937836650037366E-7</v>
      </c>
      <c r="D173" s="6">
        <f t="shared" si="14"/>
        <v>2.2790878295121727E-5</v>
      </c>
      <c r="E173" s="6">
        <f t="shared" si="15"/>
        <v>4.167350209702499E-4</v>
      </c>
      <c r="F173" s="6">
        <f t="shared" si="16"/>
        <v>4.4039272528943003E-3</v>
      </c>
    </row>
    <row r="174" spans="2:6" x14ac:dyDescent="0.45">
      <c r="B174" s="6">
        <f t="shared" si="19"/>
        <v>0.84000000000000064</v>
      </c>
      <c r="C174" s="6">
        <f t="shared" si="20"/>
        <v>4.2949672959998596E-7</v>
      </c>
      <c r="D174" s="6">
        <f t="shared" si="14"/>
        <v>1.8468359372799517E-5</v>
      </c>
      <c r="E174" s="6">
        <f t="shared" si="15"/>
        <v>3.4993246044159242E-4</v>
      </c>
      <c r="F174" s="6">
        <f t="shared" si="16"/>
        <v>3.8303055216639434E-3</v>
      </c>
    </row>
    <row r="175" spans="2:6" x14ac:dyDescent="0.45">
      <c r="B175" s="6">
        <f t="shared" si="19"/>
        <v>0.84500000000000064</v>
      </c>
      <c r="C175" s="6">
        <f t="shared" si="20"/>
        <v>3.3316056150037981E-7</v>
      </c>
      <c r="D175" s="6">
        <f t="shared" si="14"/>
        <v>1.4863259888871899E-5</v>
      </c>
      <c r="E175" s="6">
        <f t="shared" si="15"/>
        <v>2.9210692931275217E-4</v>
      </c>
      <c r="F175" s="6">
        <f t="shared" si="16"/>
        <v>3.3149572604505586E-3</v>
      </c>
    </row>
    <row r="176" spans="2:6" x14ac:dyDescent="0.45">
      <c r="B176" s="6">
        <f t="shared" si="19"/>
        <v>0.85000000000000064</v>
      </c>
      <c r="C176" s="6">
        <f t="shared" si="20"/>
        <v>2.5628906249999139E-7</v>
      </c>
      <c r="D176" s="6">
        <f t="shared" si="14"/>
        <v>1.1874726562499675E-5</v>
      </c>
      <c r="E176" s="6">
        <f t="shared" si="15"/>
        <v>2.4230707031249485E-4</v>
      </c>
      <c r="F176" s="6">
        <f t="shared" si="16"/>
        <v>2.8538736328124542E-3</v>
      </c>
    </row>
    <row r="177" spans="2:6" x14ac:dyDescent="0.45">
      <c r="B177" s="6">
        <f t="shared" si="19"/>
        <v>0.85500000000000065</v>
      </c>
      <c r="C177" s="6">
        <f t="shared" si="20"/>
        <v>1.9540875506288374E-7</v>
      </c>
      <c r="D177" s="6">
        <f t="shared" si="14"/>
        <v>9.413311407684493E-6</v>
      </c>
      <c r="E177" s="6">
        <f t="shared" si="15"/>
        <v>1.9965175063506619E-4</v>
      </c>
      <c r="F177" s="6">
        <f t="shared" si="16"/>
        <v>2.4431533442821349E-3</v>
      </c>
    </row>
    <row r="178" spans="2:6" x14ac:dyDescent="0.45">
      <c r="B178" s="6">
        <f t="shared" si="19"/>
        <v>0.86000000000000065</v>
      </c>
      <c r="C178" s="6">
        <f t="shared" si="20"/>
        <v>1.4757890559999452E-7</v>
      </c>
      <c r="D178" s="6">
        <f t="shared" si="14"/>
        <v>7.4000279807997877E-6</v>
      </c>
      <c r="E178" s="6">
        <f t="shared" si="15"/>
        <v>1.6332768309759607E-4</v>
      </c>
      <c r="F178" s="6">
        <f t="shared" si="16"/>
        <v>2.0790103031039604E-3</v>
      </c>
    </row>
    <row r="179" spans="2:6" x14ac:dyDescent="0.45">
      <c r="B179" s="6">
        <f t="shared" si="19"/>
        <v>0.86500000000000066</v>
      </c>
      <c r="C179" s="6">
        <f t="shared" si="20"/>
        <v>1.1032403768788629E-7</v>
      </c>
      <c r="D179" s="6">
        <f t="shared" si="14"/>
        <v>5.7654524880595783E-6</v>
      </c>
      <c r="E179" s="6">
        <f t="shared" si="15"/>
        <v>1.3258694421769225E-4</v>
      </c>
      <c r="F179" s="6">
        <f t="shared" si="16"/>
        <v>1.7577808752715159E-3</v>
      </c>
    </row>
    <row r="180" spans="2:6" x14ac:dyDescent="0.45">
      <c r="B180" s="6">
        <f t="shared" si="19"/>
        <v>0.87000000000000066</v>
      </c>
      <c r="C180" s="6">
        <f t="shared" si="20"/>
        <v>8.1573072099996814E-8</v>
      </c>
      <c r="D180" s="6">
        <f t="shared" si="14"/>
        <v>4.4488698552998585E-6</v>
      </c>
      <c r="E180" s="6">
        <f t="shared" si="15"/>
        <v>1.0674439835409719E-4</v>
      </c>
      <c r="F180" s="6">
        <f t="shared" si="16"/>
        <v>1.4759307028764722E-3</v>
      </c>
    </row>
    <row r="181" spans="2:6" x14ac:dyDescent="0.45">
      <c r="B181" s="6">
        <f t="shared" si="19"/>
        <v>0.87500000000000067</v>
      </c>
      <c r="C181" s="6">
        <f t="shared" si="20"/>
        <v>5.960464477538817E-8</v>
      </c>
      <c r="D181" s="6">
        <f t="shared" si="14"/>
        <v>3.3974647521971542E-6</v>
      </c>
      <c r="E181" s="6">
        <f t="shared" si="15"/>
        <v>8.5175037384030953E-5</v>
      </c>
      <c r="F181" s="6">
        <f t="shared" si="16"/>
        <v>1.2300610542297103E-3</v>
      </c>
    </row>
    <row r="182" spans="2:6" x14ac:dyDescent="0.45">
      <c r="B182" s="6">
        <f t="shared" si="19"/>
        <v>0.88000000000000067</v>
      </c>
      <c r="C182" s="6">
        <f t="shared" si="20"/>
        <v>4.2998169599998035E-8</v>
      </c>
      <c r="D182" s="6">
        <f t="shared" si="14"/>
        <v>2.565557452799906E-6</v>
      </c>
      <c r="E182" s="6">
        <f t="shared" si="15"/>
        <v>6.7311245721597996E-5</v>
      </c>
      <c r="F182" s="6">
        <f t="shared" si="16"/>
        <v>1.0169146736639756E-3</v>
      </c>
    </row>
    <row r="183" spans="2:6" x14ac:dyDescent="0.45">
      <c r="B183" s="6">
        <f t="shared" si="19"/>
        <v>0.88500000000000068</v>
      </c>
      <c r="C183" s="6">
        <f t="shared" si="20"/>
        <v>3.0590228625389192E-8</v>
      </c>
      <c r="D183" s="6">
        <f t="shared" si="14"/>
        <v>1.9138843039971923E-6</v>
      </c>
      <c r="E183" s="6">
        <f t="shared" si="15"/>
        <v>5.2640000812381538E-5</v>
      </c>
      <c r="F183" s="6">
        <f t="shared" si="16"/>
        <v>8.3338109837621614E-4</v>
      </c>
    </row>
    <row r="184" spans="2:6" x14ac:dyDescent="0.45">
      <c r="B184" s="6">
        <f t="shared" si="19"/>
        <v>0.89000000000000068</v>
      </c>
      <c r="C184" s="6">
        <f t="shared" si="20"/>
        <v>2.1435888099998958E-8</v>
      </c>
      <c r="D184" s="6">
        <f t="shared" si="14"/>
        <v>1.4089224632999431E-6</v>
      </c>
      <c r="E184" s="6">
        <f t="shared" si="15"/>
        <v>4.0700019570098627E-5</v>
      </c>
      <c r="F184" s="6">
        <f t="shared" si="16"/>
        <v>6.7650140911648324E-4</v>
      </c>
    </row>
    <row r="185" spans="2:6" x14ac:dyDescent="0.45">
      <c r="B185" s="6">
        <f t="shared" si="19"/>
        <v>0.89500000000000068</v>
      </c>
      <c r="C185" s="6">
        <f t="shared" si="20"/>
        <v>1.477455443788983E-8</v>
      </c>
      <c r="D185" s="6">
        <f t="shared" si="14"/>
        <v>1.02225845705972E-6</v>
      </c>
      <c r="E185" s="6">
        <f t="shared" si="15"/>
        <v>3.1078861551944536E-5</v>
      </c>
      <c r="F185" s="6">
        <f t="shared" si="16"/>
        <v>5.4347238097903362E-4</v>
      </c>
    </row>
    <row r="186" spans="2:6" x14ac:dyDescent="0.45">
      <c r="B186" s="6">
        <f t="shared" si="19"/>
        <v>0.90000000000000069</v>
      </c>
      <c r="C186" s="6">
        <f t="shared" si="20"/>
        <v>9.9999999999994493E-9</v>
      </c>
      <c r="D186" s="6">
        <f t="shared" si="14"/>
        <v>7.2999999999996792E-7</v>
      </c>
      <c r="E186" s="6">
        <f t="shared" si="15"/>
        <v>2.3409999999999097E-5</v>
      </c>
      <c r="F186" s="6">
        <f t="shared" si="16"/>
        <v>4.3164999999998764E-4</v>
      </c>
    </row>
    <row r="187" spans="2:6" x14ac:dyDescent="0.45">
      <c r="B187" s="6">
        <f t="shared" si="19"/>
        <v>0.90500000000000069</v>
      </c>
      <c r="C187" s="6">
        <f t="shared" si="20"/>
        <v>6.6342043128902332E-9</v>
      </c>
      <c r="D187" s="6">
        <f t="shared" si="14"/>
        <v>5.1223040668473997E-7</v>
      </c>
      <c r="E187" s="6">
        <f t="shared" si="15"/>
        <v>1.7369872206820016E-5</v>
      </c>
      <c r="F187" s="6">
        <f t="shared" si="16"/>
        <v>3.3855231071466292E-4</v>
      </c>
    </row>
    <row r="188" spans="2:6" x14ac:dyDescent="0.45">
      <c r="B188" s="6">
        <f t="shared" si="19"/>
        <v>0.9100000000000007</v>
      </c>
      <c r="C188" s="6">
        <f t="shared" si="20"/>
        <v>4.3046720999997312E-9</v>
      </c>
      <c r="D188" s="6">
        <f t="shared" si="14"/>
        <v>3.5250481529998139E-7</v>
      </c>
      <c r="E188" s="6">
        <f t="shared" si="15"/>
        <v>1.2674920994099452E-5</v>
      </c>
      <c r="F188" s="6">
        <f t="shared" si="16"/>
        <v>2.6186155927649139E-4</v>
      </c>
    </row>
    <row r="189" spans="2:6" x14ac:dyDescent="0.45">
      <c r="B189" s="6">
        <f t="shared" si="19"/>
        <v>0.9150000000000007</v>
      </c>
      <c r="C189" s="6">
        <f t="shared" si="20"/>
        <v>2.7249052503904412E-9</v>
      </c>
      <c r="D189" s="6">
        <f t="shared" si="14"/>
        <v>2.3738733387225229E-7</v>
      </c>
      <c r="E189" s="6">
        <f t="shared" si="15"/>
        <v>9.0786394240077796E-6</v>
      </c>
      <c r="F189" s="6">
        <f t="shared" si="16"/>
        <v>1.9942559618810397E-4</v>
      </c>
    </row>
    <row r="190" spans="2:6" x14ac:dyDescent="0.45">
      <c r="B190" s="6">
        <f t="shared" si="19"/>
        <v>0.92000000000000071</v>
      </c>
      <c r="C190" s="6">
        <f t="shared" si="20"/>
        <v>1.6777215999998844E-9</v>
      </c>
      <c r="D190" s="6">
        <f t="shared" si="14"/>
        <v>1.5602810879999085E-7</v>
      </c>
      <c r="E190" s="6">
        <f t="shared" si="15"/>
        <v>6.3686311935997013E-6</v>
      </c>
      <c r="F190" s="6">
        <f t="shared" si="16"/>
        <v>1.4925850214399426E-4</v>
      </c>
    </row>
    <row r="191" spans="2:6" x14ac:dyDescent="0.45">
      <c r="B191" s="6">
        <f t="shared" si="19"/>
        <v>0.92500000000000071</v>
      </c>
      <c r="C191" s="6">
        <f t="shared" si="20"/>
        <v>1.0011291503905496E-9</v>
      </c>
      <c r="D191" s="6">
        <f t="shared" si="14"/>
        <v>9.9779205322259467E-8</v>
      </c>
      <c r="E191" s="6">
        <f t="shared" si="15"/>
        <v>4.3636994934079709E-6</v>
      </c>
      <c r="F191" s="6">
        <f t="shared" si="16"/>
        <v>1.0954039993285678E-4</v>
      </c>
    </row>
    <row r="192" spans="2:6" x14ac:dyDescent="0.45">
      <c r="B192" s="6">
        <f t="shared" si="19"/>
        <v>0.93000000000000071</v>
      </c>
      <c r="C192" s="6">
        <f t="shared" si="20"/>
        <v>5.7648009999995367E-10</v>
      </c>
      <c r="D192" s="6">
        <f t="shared" si="14"/>
        <v>6.1848079299995864E-8</v>
      </c>
      <c r="E192" s="6">
        <f t="shared" si="15"/>
        <v>2.9109774420998354E-6</v>
      </c>
      <c r="F192" s="6">
        <f t="shared" si="16"/>
        <v>7.8616414796496393E-5</v>
      </c>
    </row>
    <row r="193" spans="2:6" x14ac:dyDescent="0.45">
      <c r="B193" s="6">
        <f t="shared" si="19"/>
        <v>0.93500000000000072</v>
      </c>
      <c r="C193" s="6">
        <f t="shared" si="20"/>
        <v>3.1864481289059653E-10</v>
      </c>
      <c r="D193" s="6">
        <f t="shared" si="14"/>
        <v>3.6987309434762849E-8</v>
      </c>
      <c r="E193" s="6">
        <f t="shared" si="15"/>
        <v>1.8831135398205855E-6</v>
      </c>
      <c r="F193" s="6">
        <f t="shared" si="16"/>
        <v>5.4994745090921011E-5</v>
      </c>
    </row>
    <row r="194" spans="2:6" x14ac:dyDescent="0.45">
      <c r="B194" s="6">
        <f t="shared" si="19"/>
        <v>0.94000000000000072</v>
      </c>
      <c r="C194" s="6">
        <f t="shared" si="20"/>
        <v>1.6796159999998384E-10</v>
      </c>
      <c r="D194" s="6">
        <f t="shared" si="14"/>
        <v>2.1219148799998303E-8</v>
      </c>
      <c r="E194" s="6">
        <f t="shared" si="15"/>
        <v>1.1755259135999186E-6</v>
      </c>
      <c r="F194" s="6">
        <f t="shared" si="16"/>
        <v>3.7343804543997963E-5</v>
      </c>
    </row>
    <row r="195" spans="2:6" x14ac:dyDescent="0.45">
      <c r="B195" s="6">
        <f t="shared" si="19"/>
        <v>0.94500000000000073</v>
      </c>
      <c r="C195" s="6">
        <f t="shared" si="20"/>
        <v>8.3733937890616107E-11</v>
      </c>
      <c r="D195" s="6">
        <f t="shared" si="14"/>
        <v>1.1593344309764573E-8</v>
      </c>
      <c r="E195" s="6">
        <f t="shared" si="15"/>
        <v>7.0373945894564899E-7</v>
      </c>
      <c r="F195" s="6">
        <f t="shared" si="16"/>
        <v>2.4488396852797342E-5</v>
      </c>
    </row>
    <row r="196" spans="2:6" x14ac:dyDescent="0.45">
      <c r="B196" s="6">
        <f t="shared" si="19"/>
        <v>0.95000000000000073</v>
      </c>
      <c r="C196" s="6">
        <f t="shared" si="20"/>
        <v>3.9062499999995464E-11</v>
      </c>
      <c r="D196" s="6">
        <f t="shared" si="14"/>
        <v>5.9765624999994035E-9</v>
      </c>
      <c r="E196" s="6">
        <f t="shared" si="15"/>
        <v>4.0082031249996594E-7</v>
      </c>
      <c r="F196" s="6">
        <f t="shared" si="16"/>
        <v>1.5404882812498977E-5</v>
      </c>
    </row>
    <row r="197" spans="2:6" x14ac:dyDescent="0.45">
      <c r="B197" s="6">
        <f t="shared" si="19"/>
        <v>0.95500000000000074</v>
      </c>
      <c r="C197" s="6">
        <f t="shared" si="20"/>
        <v>1.6815125390622803E-11</v>
      </c>
      <c r="D197" s="6">
        <f t="shared" si="14"/>
        <v>2.8716497472653037E-9</v>
      </c>
      <c r="E197" s="6">
        <f t="shared" si="15"/>
        <v>2.1492242138318269E-7</v>
      </c>
      <c r="F197" s="6">
        <f t="shared" si="16"/>
        <v>9.215299617485628E-6</v>
      </c>
    </row>
    <row r="198" spans="2:6" x14ac:dyDescent="0.45">
      <c r="B198" s="6">
        <f t="shared" si="19"/>
        <v>0.96000000000000074</v>
      </c>
      <c r="C198" s="6">
        <f t="shared" si="20"/>
        <v>6.5535999999990321E-12</v>
      </c>
      <c r="D198" s="6">
        <f t="shared" ref="D198:D206" si="21">_xlfn.BINOM.DIST($D$4,$D$3,$B198,TRUE)</f>
        <v>1.2648447999998418E-9</v>
      </c>
      <c r="E198" s="6">
        <f t="shared" ref="E198:E206" si="22">_xlfn.BINOM.DIST($E$4,$D$3,$B198,TRUE)</f>
        <v>1.0696130559998846E-7</v>
      </c>
      <c r="F198" s="6">
        <f t="shared" ref="F198:F206" si="23">_xlfn.BINOM.DIST($F$4,$D$3,$B198,TRUE)</f>
        <v>5.1803914239995509E-6</v>
      </c>
    </row>
    <row r="199" spans="2:6" x14ac:dyDescent="0.45">
      <c r="B199" s="6">
        <f t="shared" ref="B199:B206" si="24">B198+$A$6</f>
        <v>0.96500000000000075</v>
      </c>
      <c r="C199" s="6">
        <f t="shared" ref="C199:C206" si="25">_xlfn.BINOM.DIST($C$4,$D$3,B199,TRUE)</f>
        <v>2.2518753906246171E-12</v>
      </c>
      <c r="D199" s="6">
        <f t="shared" si="21"/>
        <v>4.9895124726555162E-10</v>
      </c>
      <c r="E199" s="6">
        <f t="shared" si="22"/>
        <v>4.8430440633197176E-8</v>
      </c>
      <c r="F199" s="6">
        <f t="shared" si="23"/>
        <v>2.6915097124860551E-6</v>
      </c>
    </row>
    <row r="200" spans="2:6" x14ac:dyDescent="0.45">
      <c r="B200" s="6">
        <f t="shared" si="24"/>
        <v>0.97000000000000075</v>
      </c>
      <c r="C200" s="6">
        <f t="shared" si="25"/>
        <v>6.5609999999986884E-13</v>
      </c>
      <c r="D200" s="6">
        <f t="shared" si="21"/>
        <v>1.7036729999997081E-10</v>
      </c>
      <c r="E200" s="6">
        <f t="shared" si="22"/>
        <v>1.9376018099997196E-8</v>
      </c>
      <c r="F200" s="6">
        <f t="shared" si="23"/>
        <v>1.2613414364998478E-6</v>
      </c>
    </row>
    <row r="201" spans="2:6" x14ac:dyDescent="0.45">
      <c r="B201" s="6">
        <f t="shared" si="24"/>
        <v>0.97500000000000075</v>
      </c>
      <c r="C201" s="6">
        <f t="shared" si="25"/>
        <v>1.525878906249632E-13</v>
      </c>
      <c r="D201" s="6">
        <f t="shared" si="21"/>
        <v>4.776000976561503E-11</v>
      </c>
      <c r="E201" s="6">
        <f t="shared" si="22"/>
        <v>6.5461730957019597E-9</v>
      </c>
      <c r="F201" s="6">
        <f t="shared" si="23"/>
        <v>5.1342239379875265E-7</v>
      </c>
    </row>
    <row r="202" spans="2:6" x14ac:dyDescent="0.45">
      <c r="B202" s="6">
        <f t="shared" si="24"/>
        <v>0.98000000000000076</v>
      </c>
      <c r="C202" s="6">
        <f t="shared" si="25"/>
        <v>2.5599999999992199E-14</v>
      </c>
      <c r="D202" s="6">
        <f t="shared" si="21"/>
        <v>1.0060799999997359E-11</v>
      </c>
      <c r="E202" s="6">
        <f t="shared" si="22"/>
        <v>1.7310975999996092E-9</v>
      </c>
      <c r="F202" s="6">
        <f t="shared" si="23"/>
        <v>1.703927039999685E-7</v>
      </c>
    </row>
    <row r="203" spans="2:6" x14ac:dyDescent="0.45">
      <c r="B203" s="6">
        <f t="shared" si="24"/>
        <v>0.98500000000000076</v>
      </c>
      <c r="C203" s="6">
        <f t="shared" si="25"/>
        <v>2.5628906249989575E-15</v>
      </c>
      <c r="D203" s="6">
        <f t="shared" si="21"/>
        <v>1.3489347656245214E-12</v>
      </c>
      <c r="E203" s="6">
        <f t="shared" si="22"/>
        <v>3.1079007070303137E-10</v>
      </c>
      <c r="F203" s="6">
        <f t="shared" si="23"/>
        <v>4.0950725923818002E-8</v>
      </c>
    </row>
    <row r="204" spans="2:6" x14ac:dyDescent="0.45">
      <c r="B204" s="6">
        <f t="shared" si="24"/>
        <v>0.99000000000000077</v>
      </c>
      <c r="C204" s="6">
        <f t="shared" si="25"/>
        <v>9.9999999999938541E-17</v>
      </c>
      <c r="D204" s="6">
        <f t="shared" si="21"/>
        <v>7.9299999999957844E-14</v>
      </c>
      <c r="E204" s="6">
        <f t="shared" si="22"/>
        <v>2.7522099999987417E-11</v>
      </c>
      <c r="F204" s="6">
        <f t="shared" si="23"/>
        <v>5.4611964999979319E-9</v>
      </c>
    </row>
    <row r="205" spans="2:6" x14ac:dyDescent="0.45">
      <c r="B205" s="6">
        <f t="shared" si="24"/>
        <v>0.99500000000000077</v>
      </c>
      <c r="C205" s="6">
        <f t="shared" si="25"/>
        <v>3.9062499999951822E-19</v>
      </c>
      <c r="D205" s="6">
        <f t="shared" si="21"/>
        <v>6.2226562499932962E-16</v>
      </c>
      <c r="E205" s="6">
        <f t="shared" si="22"/>
        <v>4.3375820312459962E-13</v>
      </c>
      <c r="F205" s="6">
        <f t="shared" si="23"/>
        <v>1.7282186132799284E-10</v>
      </c>
    </row>
    <row r="206" spans="2:6" x14ac:dyDescent="0.45">
      <c r="B206" s="6">
        <f t="shared" si="24"/>
        <v>1.0000000000000007</v>
      </c>
      <c r="C206" s="6" t="e">
        <f t="shared" si="25"/>
        <v>#NUM!</v>
      </c>
      <c r="D206" s="6" t="e">
        <f t="shared" si="21"/>
        <v>#NUM!</v>
      </c>
      <c r="E206" s="6" t="e">
        <f t="shared" si="22"/>
        <v>#NUM!</v>
      </c>
      <c r="F206" s="6" t="e">
        <f t="shared" si="23"/>
        <v>#NUM!</v>
      </c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BD3FD-957A-4B39-9D1D-E7C5D82B875B}">
  <dimension ref="A1:E206"/>
  <sheetViews>
    <sheetView zoomScale="110" zoomScaleNormal="110" workbookViewId="0">
      <selection activeCell="H23" sqref="H23"/>
    </sheetView>
  </sheetViews>
  <sheetFormatPr defaultColWidth="8.09765625" defaultRowHeight="14.4" x14ac:dyDescent="0.45"/>
  <cols>
    <col min="1" max="1" width="7.296875" style="1" customWidth="1"/>
    <col min="2" max="3" width="8.09765625" style="1"/>
    <col min="4" max="4" width="7" style="1" customWidth="1"/>
    <col min="5" max="16384" width="8.09765625" style="1"/>
  </cols>
  <sheetData>
    <row r="1" spans="1:5" ht="18" x14ac:dyDescent="0.45">
      <c r="A1" s="1" t="s">
        <v>1</v>
      </c>
      <c r="C1" s="4"/>
      <c r="D1" s="4"/>
      <c r="E1" s="5"/>
    </row>
    <row r="3" spans="1:5" x14ac:dyDescent="0.45">
      <c r="C3" s="4" t="s">
        <v>0</v>
      </c>
      <c r="D3" s="2">
        <v>2</v>
      </c>
    </row>
    <row r="4" spans="1:5" x14ac:dyDescent="0.45">
      <c r="B4" s="3" t="s">
        <v>0</v>
      </c>
      <c r="C4" s="2">
        <v>10</v>
      </c>
      <c r="D4" s="2">
        <v>15</v>
      </c>
      <c r="E4" s="2">
        <v>30</v>
      </c>
    </row>
    <row r="6" spans="1:5" x14ac:dyDescent="0.45">
      <c r="A6" s="1">
        <v>5.0000000000000001E-3</v>
      </c>
      <c r="B6" s="1">
        <v>0</v>
      </c>
      <c r="C6" s="1">
        <f t="shared" ref="C6:C69" si="0">_xlfn.BINOM.DIST($D$3,$C$4,B6,TRUE)</f>
        <v>1</v>
      </c>
      <c r="D6" s="1">
        <f t="shared" ref="D6:D69" si="1">_xlfn.BINOM.DIST($D$3,$D$4,$B6,TRUE)</f>
        <v>1</v>
      </c>
      <c r="E6" s="1">
        <f t="shared" ref="E6:E69" si="2">_xlfn.BINOM.DIST($D$3,$E$4,$B6,TRUE)</f>
        <v>1</v>
      </c>
    </row>
    <row r="7" spans="1:5" x14ac:dyDescent="0.45">
      <c r="B7" s="1">
        <f t="shared" ref="B7:B38" si="3">B6+$A$6</f>
        <v>5.0000000000000001E-3</v>
      </c>
      <c r="C7" s="1">
        <f t="shared" si="0"/>
        <v>0.9999853890576722</v>
      </c>
      <c r="D7" s="1">
        <f t="shared" si="1"/>
        <v>0.99994562884329274</v>
      </c>
      <c r="E7" s="1">
        <f t="shared" si="2"/>
        <v>0.99954130282638087</v>
      </c>
    </row>
    <row r="8" spans="1:5" x14ac:dyDescent="0.45">
      <c r="B8" s="1">
        <f t="shared" si="3"/>
        <v>0.01</v>
      </c>
      <c r="C8" s="1">
        <f t="shared" si="0"/>
        <v>0.9998861508820942</v>
      </c>
      <c r="D8" s="1">
        <f t="shared" si="1"/>
        <v>0.99958419729812442</v>
      </c>
      <c r="E8" s="1">
        <f t="shared" si="2"/>
        <v>0.99668229068111736</v>
      </c>
    </row>
    <row r="9" spans="1:5" x14ac:dyDescent="0.45">
      <c r="B9" s="1">
        <f t="shared" si="3"/>
        <v>1.4999999999999999E-2</v>
      </c>
      <c r="C9" s="1">
        <f t="shared" si="0"/>
        <v>0.99962576919017687</v>
      </c>
      <c r="D9" s="1">
        <f t="shared" si="1"/>
        <v>0.99865855590584074</v>
      </c>
      <c r="E9" s="1">
        <f t="shared" si="2"/>
        <v>0.9898730587745368</v>
      </c>
    </row>
    <row r="10" spans="1:5" x14ac:dyDescent="0.45">
      <c r="B10" s="1">
        <f t="shared" si="3"/>
        <v>0.02</v>
      </c>
      <c r="C10" s="1">
        <f t="shared" si="0"/>
        <v>0.99913609372004908</v>
      </c>
      <c r="D10" s="1">
        <f t="shared" si="1"/>
        <v>0.99696062543679886</v>
      </c>
      <c r="E10" s="1">
        <f t="shared" si="2"/>
        <v>0.97828216545638258</v>
      </c>
    </row>
    <row r="11" spans="1:5" x14ac:dyDescent="0.45">
      <c r="B11" s="1">
        <f t="shared" si="3"/>
        <v>2.5000000000000001E-2</v>
      </c>
      <c r="C11" s="1">
        <f t="shared" si="0"/>
        <v>0.99835682997711528</v>
      </c>
      <c r="D11" s="1">
        <f t="shared" si="1"/>
        <v>0.99432592753572346</v>
      </c>
      <c r="E11" s="1">
        <f t="shared" si="2"/>
        <v>0.96160836056621801</v>
      </c>
    </row>
    <row r="12" spans="1:5" x14ac:dyDescent="0.45">
      <c r="B12" s="1">
        <f t="shared" si="3"/>
        <v>3.0000000000000002E-2</v>
      </c>
      <c r="C12" s="1">
        <f t="shared" si="0"/>
        <v>0.99723505054852457</v>
      </c>
      <c r="D12" s="1">
        <f t="shared" si="1"/>
        <v>0.99062857401470961</v>
      </c>
      <c r="E12" s="1">
        <f t="shared" si="2"/>
        <v>0.93993090547888203</v>
      </c>
    </row>
    <row r="13" spans="1:5" x14ac:dyDescent="0.45">
      <c r="B13" s="1">
        <f t="shared" si="3"/>
        <v>3.5000000000000003E-2</v>
      </c>
      <c r="C13" s="1">
        <f t="shared" si="0"/>
        <v>0.99572472732813133</v>
      </c>
      <c r="D13" s="1">
        <f t="shared" si="1"/>
        <v>0.9857766836294819</v>
      </c>
      <c r="E13" s="1">
        <f t="shared" si="2"/>
        <v>0.91359169226835024</v>
      </c>
    </row>
    <row r="14" spans="1:5" x14ac:dyDescent="0.45">
      <c r="B14" s="1">
        <f t="shared" si="3"/>
        <v>0.04</v>
      </c>
      <c r="C14" s="1">
        <f t="shared" si="0"/>
        <v>0.99378628400812907</v>
      </c>
      <c r="D14" s="1">
        <f t="shared" si="1"/>
        <v>0.9797081969361221</v>
      </c>
      <c r="E14" s="1">
        <f t="shared" si="2"/>
        <v>0.88310343825061033</v>
      </c>
    </row>
    <row r="15" spans="1:5" x14ac:dyDescent="0.45">
      <c r="B15" s="1">
        <f t="shared" si="3"/>
        <v>4.4999999999999998E-2</v>
      </c>
      <c r="C15" s="1">
        <f t="shared" si="0"/>
        <v>0.99138616820744563</v>
      </c>
      <c r="D15" s="1">
        <f t="shared" si="1"/>
        <v>0.97238706150379217</v>
      </c>
      <c r="E15" s="1">
        <f t="shared" si="2"/>
        <v>0.84907914750296509</v>
      </c>
    </row>
    <row r="16" spans="1:5" x14ac:dyDescent="0.45">
      <c r="A16" s="1" t="e">
        <f>#REF!+#REF!</f>
        <v>#REF!</v>
      </c>
      <c r="B16" s="1">
        <f t="shared" si="3"/>
        <v>4.9999999999999996E-2</v>
      </c>
      <c r="C16" s="1">
        <f t="shared" si="0"/>
        <v>0.98849644262070313</v>
      </c>
      <c r="D16" s="1">
        <f t="shared" si="1"/>
        <v>0.96379976135727097</v>
      </c>
      <c r="E16" s="1">
        <f t="shared" si="2"/>
        <v>0.81217881314696017</v>
      </c>
    </row>
    <row r="17" spans="2:5" x14ac:dyDescent="0.45">
      <c r="B17" s="1">
        <f t="shared" si="3"/>
        <v>5.4999999999999993E-2</v>
      </c>
      <c r="C17" s="1">
        <f t="shared" si="0"/>
        <v>0.98509439458507786</v>
      </c>
      <c r="D17" s="1">
        <f t="shared" si="1"/>
        <v>0.95395216604454958</v>
      </c>
      <c r="E17" s="1">
        <f t="shared" si="2"/>
        <v>0.77307000107020019</v>
      </c>
    </row>
    <row r="18" spans="2:5" x14ac:dyDescent="0.45">
      <c r="B18" s="1">
        <f t="shared" si="3"/>
        <v>5.9999999999999991E-2</v>
      </c>
      <c r="C18" s="1">
        <f t="shared" si="0"/>
        <v>0.98116216347572482</v>
      </c>
      <c r="D18" s="1">
        <f t="shared" si="1"/>
        <v>0.9428666761723693</v>
      </c>
      <c r="E18" s="1">
        <f t="shared" si="2"/>
        <v>0.73239952297403699</v>
      </c>
    </row>
    <row r="19" spans="2:5" x14ac:dyDescent="0.45">
      <c r="B19" s="1">
        <f t="shared" si="3"/>
        <v>6.4999999999999988E-2</v>
      </c>
      <c r="C19" s="1">
        <f t="shared" si="0"/>
        <v>0.97668638535358776</v>
      </c>
      <c r="D19" s="1">
        <f t="shared" si="1"/>
        <v>0.93057964362937906</v>
      </c>
      <c r="E19" s="1">
        <f t="shared" si="2"/>
        <v>0.69077388783238525</v>
      </c>
    </row>
    <row r="20" spans="2:5" x14ac:dyDescent="0.45">
      <c r="B20" s="1">
        <f t="shared" si="3"/>
        <v>6.9999999999999993E-2</v>
      </c>
      <c r="C20" s="1">
        <f t="shared" si="0"/>
        <v>0.9716578543023755</v>
      </c>
      <c r="D20" s="1">
        <f t="shared" si="1"/>
        <v>0.91713904602543406</v>
      </c>
      <c r="E20" s="1">
        <f t="shared" si="2"/>
        <v>0.64874662796147731</v>
      </c>
    </row>
    <row r="21" spans="2:5" x14ac:dyDescent="0.45">
      <c r="B21" s="1">
        <f t="shared" si="3"/>
        <v>7.4999999999999997E-2</v>
      </c>
      <c r="C21" s="1">
        <f t="shared" si="0"/>
        <v>0.9660711999042666</v>
      </c>
      <c r="D21" s="1">
        <f t="shared" si="1"/>
        <v>0.90260239611918813</v>
      </c>
      <c r="E21" s="1">
        <f t="shared" si="2"/>
        <v>0.60681093933245767</v>
      </c>
    </row>
    <row r="22" spans="2:5" x14ac:dyDescent="0.45">
      <c r="B22" s="1">
        <f t="shared" si="3"/>
        <v>0.08</v>
      </c>
      <c r="C22" s="1">
        <f t="shared" si="0"/>
        <v>0.95992458031649508</v>
      </c>
      <c r="D22" s="1">
        <f t="shared" si="1"/>
        <v>0.88703486818727018</v>
      </c>
      <c r="E22" s="1">
        <f t="shared" si="2"/>
        <v>0.56539636456277331</v>
      </c>
    </row>
    <row r="23" spans="2:5" x14ac:dyDescent="0.45">
      <c r="B23" s="1">
        <f t="shared" si="3"/>
        <v>8.5000000000000006E-2</v>
      </c>
      <c r="C23" s="1">
        <f t="shared" si="0"/>
        <v>0.95321939042338621</v>
      </c>
      <c r="D23" s="1">
        <f t="shared" si="1"/>
        <v>0.87050762440953589</v>
      </c>
      <c r="E23" s="1">
        <f t="shared" si="2"/>
        <v>0.52486848906804384</v>
      </c>
    </row>
    <row r="24" spans="2:5" x14ac:dyDescent="0.45">
      <c r="B24" s="1">
        <f t="shared" si="3"/>
        <v>9.0000000000000011E-2</v>
      </c>
      <c r="C24" s="1">
        <f t="shared" si="0"/>
        <v>0.9459599845506399</v>
      </c>
      <c r="D24" s="1">
        <f t="shared" si="1"/>
        <v>0.8530963254086823</v>
      </c>
      <c r="E24" s="1">
        <f t="shared" si="2"/>
        <v>0.48553082297190253</v>
      </c>
    </row>
    <row r="25" spans="2:5" x14ac:dyDescent="0.45">
      <c r="B25" s="1">
        <f t="shared" si="3"/>
        <v>9.5000000000000015E-2</v>
      </c>
      <c r="C25" s="1">
        <f t="shared" si="0"/>
        <v>0.93815341324070967</v>
      </c>
      <c r="D25" s="1">
        <f t="shared" si="1"/>
        <v>0.83487981009130485</v>
      </c>
      <c r="E25" s="1">
        <f t="shared" si="2"/>
        <v>0.44762820947195059</v>
      </c>
    </row>
    <row r="26" spans="2:5" x14ac:dyDescent="0.45">
      <c r="B26" s="1">
        <f t="shared" si="3"/>
        <v>0.10000000000000002</v>
      </c>
      <c r="C26" s="1">
        <f t="shared" si="0"/>
        <v>0.92980917360000004</v>
      </c>
      <c r="D26" s="1">
        <f t="shared" si="1"/>
        <v>0.81593893089360903</v>
      </c>
      <c r="E26" s="1">
        <f t="shared" si="2"/>
        <v>0.41135123955950537</v>
      </c>
    </row>
    <row r="27" spans="2:5" x14ac:dyDescent="0.45">
      <c r="B27" s="1">
        <f t="shared" si="3"/>
        <v>0.10500000000000002</v>
      </c>
      <c r="C27" s="1">
        <f t="shared" si="0"/>
        <v>0.92093897274029834</v>
      </c>
      <c r="D27" s="1">
        <f t="shared" si="1"/>
        <v>0.79635553144072502</v>
      </c>
      <c r="E27" s="1">
        <f t="shared" si="2"/>
        <v>0.37684126770252752</v>
      </c>
    </row>
    <row r="28" spans="2:5" x14ac:dyDescent="0.45">
      <c r="B28" s="1">
        <f t="shared" si="3"/>
        <v>0.11000000000000003</v>
      </c>
      <c r="C28" s="1">
        <f t="shared" si="0"/>
        <v>0.91155650384837394</v>
      </c>
      <c r="D28" s="1">
        <f t="shared" si="1"/>
        <v>0.77621155448607437</v>
      </c>
      <c r="E28" s="1">
        <f t="shared" si="2"/>
        <v>0.34419571712606811</v>
      </c>
    </row>
    <row r="29" spans="2:5" x14ac:dyDescent="0.45">
      <c r="B29" s="1">
        <f t="shared" si="3"/>
        <v>0.11500000000000003</v>
      </c>
      <c r="C29" s="1">
        <f t="shared" si="0"/>
        <v>0.90167723442902514</v>
      </c>
      <c r="D29" s="1">
        <f t="shared" si="1"/>
        <v>0.75558826880862551</v>
      </c>
      <c r="E29" s="1">
        <f t="shared" si="2"/>
        <v>0.3134734399295841</v>
      </c>
    </row>
    <row r="30" spans="2:5" x14ac:dyDescent="0.45">
      <c r="B30" s="1">
        <f t="shared" si="3"/>
        <v>0.12000000000000004</v>
      </c>
      <c r="C30" s="1">
        <f t="shared" si="0"/>
        <v>0.89131820627802449</v>
      </c>
      <c r="D30" s="1">
        <f t="shared" si="1"/>
        <v>0.73456560451316588</v>
      </c>
      <c r="E30" s="1">
        <f t="shared" si="2"/>
        <v>0.2846999592670974</v>
      </c>
    </row>
    <row r="31" spans="2:5" x14ac:dyDescent="0.45">
      <c r="B31" s="1">
        <f t="shared" si="3"/>
        <v>0.12500000000000003</v>
      </c>
      <c r="C31" s="1">
        <f t="shared" si="0"/>
        <v>0.88049784675240506</v>
      </c>
      <c r="D31" s="1">
        <f t="shared" si="1"/>
        <v>0.71322158690387005</v>
      </c>
      <c r="E31" s="1">
        <f t="shared" si="2"/>
        <v>0.25787247058131357</v>
      </c>
    </row>
    <row r="32" spans="2:5" x14ac:dyDescent="0.45">
      <c r="B32" s="1">
        <f t="shared" si="3"/>
        <v>0.13000000000000003</v>
      </c>
      <c r="C32" s="1">
        <f t="shared" si="0"/>
        <v>0.86923579091636705</v>
      </c>
      <c r="D32" s="1">
        <f t="shared" si="1"/>
        <v>0.69163185978634933</v>
      </c>
      <c r="E32" s="1">
        <f t="shared" si="2"/>
        <v>0.23296451847206295</v>
      </c>
    </row>
    <row r="33" spans="2:5" x14ac:dyDescent="0.45">
      <c r="B33" s="1">
        <f t="shared" si="3"/>
        <v>0.13500000000000004</v>
      </c>
      <c r="C33" s="1">
        <f t="shared" si="0"/>
        <v>0.85755271415173218</v>
      </c>
      <c r="D33" s="1">
        <f t="shared" si="1"/>
        <v>0.6698692896998375</v>
      </c>
      <c r="E33" s="1">
        <f t="shared" si="2"/>
        <v>0.20993029693409443</v>
      </c>
    </row>
    <row r="34" spans="2:5" x14ac:dyDescent="0.45">
      <c r="B34" s="1">
        <f t="shared" si="3"/>
        <v>0.14000000000000004</v>
      </c>
      <c r="C34" s="1">
        <f t="shared" si="0"/>
        <v>0.84547017483236819</v>
      </c>
      <c r="D34" s="1">
        <f t="shared" si="1"/>
        <v>0.64800364319096437</v>
      </c>
      <c r="E34" s="1">
        <f t="shared" si="2"/>
        <v>0.18870854489727223</v>
      </c>
    </row>
    <row r="35" spans="2:5" x14ac:dyDescent="0.45">
      <c r="B35" s="1">
        <f t="shared" si="3"/>
        <v>0.14500000000000005</v>
      </c>
      <c r="C35" s="1">
        <f t="shared" si="0"/>
        <v>0.83301046667232492</v>
      </c>
      <c r="D35" s="1">
        <f t="shared" si="1"/>
        <v>0.62610132981536526</v>
      </c>
      <c r="E35" s="1">
        <f t="shared" si="2"/>
        <v>0.16922602749443552</v>
      </c>
    </row>
    <row r="36" spans="2:5" x14ac:dyDescent="0.45">
      <c r="B36" s="1">
        <f t="shared" si="3"/>
        <v>0.15000000000000005</v>
      </c>
      <c r="C36" s="1">
        <f t="shared" si="0"/>
        <v>0.82019648036757808</v>
      </c>
      <c r="D36" s="1">
        <f t="shared" si="1"/>
        <v>0.60422520409481684</v>
      </c>
      <c r="E36" s="1">
        <f t="shared" si="2"/>
        <v>0.15140060732360852</v>
      </c>
    </row>
    <row r="37" spans="2:5" x14ac:dyDescent="0.45">
      <c r="B37" s="1">
        <f t="shared" si="3"/>
        <v>0.15500000000000005</v>
      </c>
      <c r="C37" s="1">
        <f t="shared" si="0"/>
        <v>0.80705157416127138</v>
      </c>
      <c r="D37" s="1">
        <f t="shared" si="1"/>
        <v>0.5824344201672278</v>
      </c>
      <c r="E37" s="1">
        <f t="shared" si="2"/>
        <v>0.13514392004878401</v>
      </c>
    </row>
    <row r="38" spans="2:5" x14ac:dyDescent="0.45">
      <c r="B38" s="1">
        <f t="shared" si="3"/>
        <v>0.16000000000000006</v>
      </c>
      <c r="C38" s="1">
        <f t="shared" si="0"/>
        <v>0.79359945297217172</v>
      </c>
      <c r="D38" s="1">
        <f t="shared" si="1"/>
        <v>0.56078433334615152</v>
      </c>
      <c r="E38" s="1">
        <f t="shared" si="2"/>
        <v>0.12036367573979723</v>
      </c>
    </row>
    <row r="39" spans="2:5" x14ac:dyDescent="0.45">
      <c r="B39" s="1">
        <f t="shared" ref="B39:B70" si="4">B38+$A$6</f>
        <v>0.16500000000000006</v>
      </c>
      <c r="C39" s="1">
        <f t="shared" si="0"/>
        <v>0.77986405573571937</v>
      </c>
      <c r="D39" s="1">
        <f t="shared" si="1"/>
        <v>0.5393264432570023</v>
      </c>
      <c r="E39" s="1">
        <f t="shared" si="2"/>
        <v>0.10696561200615905</v>
      </c>
    </row>
    <row r="40" spans="2:5" x14ac:dyDescent="0.45">
      <c r="B40" s="1">
        <f t="shared" si="4"/>
        <v>0.17000000000000007</v>
      </c>
      <c r="C40" s="1">
        <f t="shared" si="0"/>
        <v>0.76586945061655931</v>
      </c>
      <c r="D40" s="1">
        <f t="shared" si="1"/>
        <v>0.51810837364019546</v>
      </c>
      <c r="E40" s="1">
        <f t="shared" si="2"/>
        <v>9.4855127746235779E-2</v>
      </c>
    </row>
    <row r="41" spans="2:5" x14ac:dyDescent="0.45">
      <c r="B41" s="1">
        <f t="shared" si="4"/>
        <v>0.17500000000000007</v>
      </c>
      <c r="C41" s="1">
        <f t="shared" si="0"/>
        <v>0.75163973776078818</v>
      </c>
      <c r="D41" s="1">
        <f t="shared" si="1"/>
        <v>0.49717388430839093</v>
      </c>
      <c r="E41" s="1">
        <f t="shared" si="2"/>
        <v>8.3938627636434074E-2</v>
      </c>
    </row>
    <row r="42" spans="2:5" x14ac:dyDescent="0.45">
      <c r="B42" s="1">
        <f t="shared" si="4"/>
        <v>0.18000000000000008</v>
      </c>
      <c r="C42" s="1">
        <f t="shared" si="0"/>
        <v>0.7371989592653303</v>
      </c>
      <c r="D42" s="1">
        <f t="shared" si="1"/>
        <v>0.47656291111712579</v>
      </c>
      <c r="E42" s="1">
        <f t="shared" si="2"/>
        <v>7.4124607673783663E-2</v>
      </c>
    </row>
    <row r="43" spans="2:5" x14ac:dyDescent="0.45">
      <c r="B43" s="1">
        <f t="shared" si="4"/>
        <v>0.18500000000000008</v>
      </c>
      <c r="C43" s="1">
        <f t="shared" si="0"/>
        <v>0.72257101605089724</v>
      </c>
      <c r="D43" s="1">
        <f t="shared" si="1"/>
        <v>0.45631163015668053</v>
      </c>
      <c r="E43" s="1">
        <f t="shared" si="2"/>
        <v>6.5324511444042901E-2</v>
      </c>
    </row>
    <row r="44" spans="2:5" x14ac:dyDescent="0.45">
      <c r="B44" s="1">
        <f t="shared" si="4"/>
        <v>0.19000000000000009</v>
      </c>
      <c r="C44" s="1">
        <f t="shared" si="0"/>
        <v>0.70777959133384893</v>
      </c>
      <c r="D44" s="1">
        <f t="shared" si="1"/>
        <v>0.43645254269915074</v>
      </c>
      <c r="E44" s="1">
        <f t="shared" si="2"/>
        <v>5.7453385546692534E-2</v>
      </c>
    </row>
    <row r="45" spans="2:5" x14ac:dyDescent="0.45">
      <c r="B45" s="1">
        <f t="shared" si="4"/>
        <v>0.19500000000000009</v>
      </c>
      <c r="C45" s="1">
        <f t="shared" si="0"/>
        <v>0.69284808040100332</v>
      </c>
      <c r="D45" s="1">
        <f t="shared" si="1"/>
        <v>0.41701457773960304</v>
      </c>
      <c r="E45" s="1">
        <f t="shared" si="2"/>
        <v>5.0430360953101126E-2</v>
      </c>
    </row>
    <row r="46" spans="2:5" x14ac:dyDescent="0.45">
      <c r="B46" s="1">
        <f t="shared" si="4"/>
        <v>0.20000000000000009</v>
      </c>
      <c r="C46" s="1">
        <f t="shared" si="0"/>
        <v>0.67779952639999985</v>
      </c>
      <c r="D46" s="1">
        <f t="shared" si="1"/>
        <v>0.39802320925491175</v>
      </c>
      <c r="E46" s="1">
        <f t="shared" si="2"/>
        <v>4.4178985151996898E-2</v>
      </c>
    </row>
    <row r="47" spans="2:5" x14ac:dyDescent="0.45">
      <c r="B47" s="1">
        <f t="shared" si="4"/>
        <v>0.2050000000000001</v>
      </c>
      <c r="C47" s="1">
        <f t="shared" si="0"/>
        <v>0.66265656186624478</v>
      </c>
      <c r="D47" s="1">
        <f t="shared" si="1"/>
        <v>0.37950058556950839</v>
      </c>
      <c r="E47" s="1">
        <f t="shared" si="2"/>
        <v>3.8627427862939698E-2</v>
      </c>
    </row>
    <row r="48" spans="2:5" x14ac:dyDescent="0.45">
      <c r="B48" s="1">
        <f t="shared" si="4"/>
        <v>0.2100000000000001</v>
      </c>
      <c r="C48" s="1">
        <f t="shared" si="0"/>
        <v>0.6474413557157237</v>
      </c>
      <c r="D48" s="1">
        <f t="shared" si="1"/>
        <v>0.36146566846479106</v>
      </c>
      <c r="E48" s="1">
        <f t="shared" si="2"/>
        <v>3.3708580963422982E-2</v>
      </c>
    </row>
    <row r="49" spans="2:5" x14ac:dyDescent="0.45">
      <c r="B49" s="1">
        <f t="shared" si="4"/>
        <v>0.21500000000000011</v>
      </c>
      <c r="C49" s="1">
        <f t="shared" si="0"/>
        <v>0.632175565441087</v>
      </c>
      <c r="D49" s="1">
        <f t="shared" si="1"/>
        <v>0.3439343798993228</v>
      </c>
      <c r="E49" s="1">
        <f t="shared" si="2"/>
        <v>2.9360071146770181E-2</v>
      </c>
    </row>
    <row r="50" spans="2:5" x14ac:dyDescent="0.45">
      <c r="B50" s="1">
        <f t="shared" si="4"/>
        <v>0.22000000000000011</v>
      </c>
      <c r="C50" s="1">
        <f t="shared" si="0"/>
        <v>0.61688029425637481</v>
      </c>
      <c r="D50" s="1">
        <f t="shared" si="1"/>
        <v>0.32691975442113169</v>
      </c>
      <c r="E50" s="1">
        <f t="shared" si="2"/>
        <v>2.5524201756803526E-2</v>
      </c>
    </row>
    <row r="51" spans="2:5" x14ac:dyDescent="0.45">
      <c r="B51" s="1">
        <f t="shared" si="4"/>
        <v>0.22500000000000012</v>
      </c>
      <c r="C51" s="1">
        <f t="shared" si="0"/>
        <v>0.60157605294357608</v>
      </c>
      <c r="D51" s="1">
        <f t="shared" si="1"/>
        <v>0.31043209555225626</v>
      </c>
      <c r="E51" s="1">
        <f t="shared" si="2"/>
        <v>2.2147838267795709E-2</v>
      </c>
    </row>
    <row r="52" spans="2:5" x14ac:dyDescent="0.45">
      <c r="B52" s="1">
        <f t="shared" si="4"/>
        <v>0.23000000000000012</v>
      </c>
      <c r="C52" s="1">
        <f t="shared" si="0"/>
        <v>0.58628272616188148</v>
      </c>
      <c r="D52" s="1">
        <f t="shared" si="1"/>
        <v>0.29447913461005631</v>
      </c>
      <c r="E52" s="1">
        <f t="shared" si="2"/>
        <v>1.9182250019449162E-2</v>
      </c>
    </row>
    <row r="53" spans="2:5" x14ac:dyDescent="0.45">
      <c r="B53" s="1">
        <f t="shared" si="4"/>
        <v>0.23500000000000013</v>
      </c>
      <c r="C53" s="1">
        <f t="shared" si="0"/>
        <v>0.57101954298802793</v>
      </c>
      <c r="D53" s="1">
        <f t="shared" si="1"/>
        <v>0.27906619060050714</v>
      </c>
      <c r="E53" s="1">
        <f t="shared" si="2"/>
        <v>1.6582919092453838E-2</v>
      </c>
    </row>
    <row r="54" spans="2:5" x14ac:dyDescent="0.45">
      <c r="B54" s="1">
        <f t="shared" si="4"/>
        <v>0.24000000000000013</v>
      </c>
      <c r="C54" s="1">
        <f t="shared" si="0"/>
        <v>0.55580505146351655</v>
      </c>
      <c r="D54" s="1">
        <f t="shared" si="1"/>
        <v>0.26419632997649056</v>
      </c>
      <c r="E54" s="1">
        <f t="shared" si="2"/>
        <v>1.4309325629217873E-2</v>
      </c>
    </row>
    <row r="55" spans="2:5" x14ac:dyDescent="0.45">
      <c r="B55" s="1">
        <f t="shared" si="4"/>
        <v>0.24500000000000013</v>
      </c>
      <c r="C55" s="1">
        <f t="shared" si="0"/>
        <v>0.54065709693172848</v>
      </c>
      <c r="D55" s="1">
        <f t="shared" si="1"/>
        <v>0.24987052519976033</v>
      </c>
      <c r="E55" s="1">
        <f t="shared" si="2"/>
        <v>1.232471746976692E-2</v>
      </c>
    </row>
    <row r="56" spans="2:5" x14ac:dyDescent="0.45">
      <c r="B56" s="1">
        <f t="shared" si="4"/>
        <v>0.25000000000000011</v>
      </c>
      <c r="C56" s="1">
        <f t="shared" si="0"/>
        <v>0.52559280395507768</v>
      </c>
      <c r="D56" s="1">
        <f t="shared" si="1"/>
        <v>0.23608781117945876</v>
      </c>
      <c r="E56" s="1">
        <f t="shared" si="2"/>
        <v>1.0595870683420845E-2</v>
      </c>
    </row>
    <row r="57" spans="2:5" x14ac:dyDescent="0.45">
      <c r="B57" s="1">
        <f t="shared" si="4"/>
        <v>0.25500000000000012</v>
      </c>
      <c r="C57" s="1">
        <f t="shared" si="0"/>
        <v>0.51062856160929138</v>
      </c>
      <c r="D57" s="1">
        <f t="shared" si="1"/>
        <v>0.22284543878350518</v>
      </c>
      <c r="E57" s="1">
        <f t="shared" si="2"/>
        <v>9.0928464284037221E-3</v>
      </c>
    </row>
    <row r="58" spans="2:5" x14ac:dyDescent="0.45">
      <c r="B58" s="1">
        <f t="shared" si="4"/>
        <v>0.26000000000000012</v>
      </c>
      <c r="C58" s="1">
        <f t="shared" si="0"/>
        <v>0.49578001195875354</v>
      </c>
      <c r="D58" s="1">
        <f t="shared" si="1"/>
        <v>0.21013902473249396</v>
      </c>
      <c r="E58" s="1">
        <f t="shared" si="2"/>
        <v>7.7887485574647522E-3</v>
      </c>
    </row>
    <row r="59" spans="2:5" x14ac:dyDescent="0.45">
      <c r="B59" s="1">
        <f t="shared" si="4"/>
        <v>0.26500000000000012</v>
      </c>
      <c r="C59" s="1">
        <f t="shared" si="0"/>
        <v>0.48106204152352383</v>
      </c>
      <c r="D59" s="1">
        <f t="shared" si="1"/>
        <v>0.19796269728954793</v>
      </c>
      <c r="E59" s="1">
        <f t="shared" si="2"/>
        <v>6.6594854997864541E-3</v>
      </c>
    </row>
    <row r="60" spans="2:5" x14ac:dyDescent="0.45">
      <c r="B60" s="1">
        <f t="shared" si="4"/>
        <v>0.27000000000000013</v>
      </c>
      <c r="C60" s="1">
        <f t="shared" si="0"/>
        <v>0.46648877555521184</v>
      </c>
      <c r="D60" s="1">
        <f t="shared" si="1"/>
        <v>0.18630923725445617</v>
      </c>
      <c r="E60" s="1">
        <f t="shared" si="2"/>
        <v>5.6835391788469056E-3</v>
      </c>
    </row>
    <row r="61" spans="2:5" x14ac:dyDescent="0.45">
      <c r="B61" s="1">
        <f t="shared" si="4"/>
        <v>0.27500000000000013</v>
      </c>
      <c r="C61" s="1">
        <f t="shared" si="0"/>
        <v>0.45207357494530021</v>
      </c>
      <c r="D61" s="1">
        <f t="shared" si="1"/>
        <v>0.17517021385696138</v>
      </c>
      <c r="E61" s="1">
        <f t="shared" si="2"/>
        <v>4.8417430628774627E-3</v>
      </c>
    </row>
    <row r="62" spans="2:5" x14ac:dyDescent="0.45">
      <c r="B62" s="1">
        <f t="shared" si="4"/>
        <v>0.28000000000000014</v>
      </c>
      <c r="C62" s="1">
        <f t="shared" si="0"/>
        <v>0.43782903559580771</v>
      </c>
      <c r="D62" s="1">
        <f t="shared" si="1"/>
        <v>0.16453611522274275</v>
      </c>
      <c r="E62" s="1">
        <f t="shared" si="2"/>
        <v>4.1170708793248209E-3</v>
      </c>
    </row>
    <row r="63" spans="2:5" x14ac:dyDescent="0.45">
      <c r="B63" s="1">
        <f t="shared" si="4"/>
        <v>0.28500000000000014</v>
      </c>
      <c r="C63" s="1">
        <f t="shared" si="0"/>
        <v>0.4237669900883333</v>
      </c>
      <c r="D63" s="1">
        <f t="shared" si="1"/>
        <v>0.15439647315702046</v>
      </c>
      <c r="E63" s="1">
        <f t="shared" si="2"/>
        <v>3.4944370475936647E-3</v>
      </c>
    </row>
    <row r="64" spans="2:5" x14ac:dyDescent="0.45">
      <c r="B64" s="1">
        <f t="shared" si="4"/>
        <v>0.29000000000000015</v>
      </c>
      <c r="C64" s="1">
        <f t="shared" si="0"/>
        <v>0.40989851149355877</v>
      </c>
      <c r="D64" s="1">
        <f t="shared" si="1"/>
        <v>0.14473998205523061</v>
      </c>
      <c r="E64" s="1">
        <f t="shared" si="2"/>
        <v>2.9605094859019841E-3</v>
      </c>
    </row>
    <row r="65" spans="2:5" x14ac:dyDescent="0.45">
      <c r="B65" s="1">
        <f t="shared" si="4"/>
        <v>0.29500000000000015</v>
      </c>
      <c r="C65" s="1">
        <f t="shared" si="0"/>
        <v>0.39623391916917811</v>
      </c>
      <c r="D65" s="1">
        <f t="shared" si="1"/>
        <v>0.13555461180836612</v>
      </c>
      <c r="E65" s="1">
        <f t="shared" si="2"/>
        <v>2.5035351193542603E-3</v>
      </c>
    </row>
    <row r="66" spans="2:5" x14ac:dyDescent="0.45">
      <c r="B66" s="1">
        <f t="shared" si="4"/>
        <v>0.30000000000000016</v>
      </c>
      <c r="C66" s="1">
        <f t="shared" si="0"/>
        <v>0.38278278639999941</v>
      </c>
      <c r="D66" s="1">
        <f t="shared" si="1"/>
        <v>0.12682771462276277</v>
      </c>
      <c r="E66" s="1">
        <f t="shared" si="2"/>
        <v>2.1131781488865232E-3</v>
      </c>
    </row>
    <row r="67" spans="2:5" x14ac:dyDescent="0.45">
      <c r="B67" s="1">
        <f t="shared" si="4"/>
        <v>0.30500000000000016</v>
      </c>
      <c r="C67" s="1">
        <f t="shared" si="0"/>
        <v>0.36955394973960859</v>
      </c>
      <c r="D67" s="1">
        <f t="shared" si="1"/>
        <v>0.11854612572077505</v>
      </c>
      <c r="E67" s="1">
        <f t="shared" si="2"/>
        <v>1.780370926718147E-3</v>
      </c>
    </row>
    <row r="68" spans="2:5" x14ac:dyDescent="0.45">
      <c r="B68" s="1">
        <f t="shared" si="4"/>
        <v>0.31000000000000016</v>
      </c>
      <c r="C68" s="1">
        <f t="shared" si="0"/>
        <v>0.35655551991849926</v>
      </c>
      <c r="D68" s="1">
        <f t="shared" si="1"/>
        <v>0.11069625793028209</v>
      </c>
      <c r="E68" s="1">
        <f t="shared" si="2"/>
        <v>1.4971771161421015E-3</v>
      </c>
    </row>
    <row r="69" spans="2:5" x14ac:dyDescent="0.45">
      <c r="B69" s="1">
        <f t="shared" si="4"/>
        <v>0.31500000000000017</v>
      </c>
      <c r="C69" s="1">
        <f t="shared" si="0"/>
        <v>0.3437948941889783</v>
      </c>
      <c r="D69" s="1">
        <f t="shared" si="1"/>
        <v>0.10326419020770167</v>
      </c>
      <c r="E69" s="1">
        <f t="shared" si="2"/>
        <v>1.2566666853275278E-3</v>
      </c>
    </row>
    <row r="70" spans="2:5" x14ac:dyDescent="0.45">
      <c r="B70" s="1">
        <f t="shared" si="4"/>
        <v>0.32000000000000017</v>
      </c>
      <c r="C70" s="1">
        <f t="shared" ref="C70:C133" si="5">_xlfn.BINOM.DIST($D$3,$C$4,B70,TRUE)</f>
        <v>0.33127876998242178</v>
      </c>
      <c r="D70" s="1">
        <f t="shared" ref="D70:D133" si="6">_xlfn.BINOM.DIST($D$3,$D$4,$B70,TRUE)</f>
        <v>9.6235750171491594E-2</v>
      </c>
      <c r="E70" s="1">
        <f t="shared" ref="E70:E133" si="7">_xlfn.BINOM.DIST($D$3,$E$4,$B70,TRUE)</f>
        <v>1.0528021903585911E-3</v>
      </c>
    </row>
    <row r="71" spans="2:5" x14ac:dyDescent="0.45">
      <c r="B71" s="1">
        <f t="shared" ref="B71:B102" si="8">B70+$A$6</f>
        <v>0.32500000000000018</v>
      </c>
      <c r="C71" s="1">
        <f t="shared" si="5"/>
        <v>0.31901315975961303</v>
      </c>
      <c r="D71" s="1">
        <f t="shared" si="6"/>
        <v>8.9596590751332528E-2</v>
      </c>
      <c r="E71" s="1">
        <f t="shared" si="7"/>
        <v>8.803357366749901E-4</v>
      </c>
    </row>
    <row r="72" spans="2:5" x14ac:dyDescent="0.45">
      <c r="B72" s="1">
        <f t="shared" si="8"/>
        <v>0.33000000000000018</v>
      </c>
      <c r="C72" s="1">
        <f t="shared" si="5"/>
        <v>0.30700340693992251</v>
      </c>
      <c r="D72" s="1">
        <f t="shared" si="6"/>
        <v>8.3332261082614267E-2</v>
      </c>
      <c r="E72" s="1">
        <f t="shared" si="7"/>
        <v>7.3471596568638854E-4</v>
      </c>
    </row>
    <row r="73" spans="2:5" x14ac:dyDescent="0.45">
      <c r="B73" s="1">
        <f t="shared" si="8"/>
        <v>0.33500000000000019</v>
      </c>
      <c r="C73" s="1">
        <f t="shared" si="5"/>
        <v>0.29525420280001086</v>
      </c>
      <c r="D73" s="1">
        <f t="shared" si="6"/>
        <v>7.7428271796805392E-2</v>
      </c>
      <c r="E73" s="1">
        <f t="shared" si="7"/>
        <v>6.1200439043549023E-4</v>
      </c>
    </row>
    <row r="74" spans="2:5" x14ac:dyDescent="0.45">
      <c r="B74" s="1">
        <f t="shared" si="8"/>
        <v>0.34000000000000019</v>
      </c>
      <c r="C74" s="1">
        <f t="shared" si="5"/>
        <v>0.28376960423752301</v>
      </c>
      <c r="D74" s="1">
        <f t="shared" si="6"/>
        <v>7.1870154876024314E-2</v>
      </c>
      <c r="E74" s="1">
        <f t="shared" si="7"/>
        <v>5.0880039713310571E-4</v>
      </c>
    </row>
    <row r="75" spans="2:5" x14ac:dyDescent="0.45">
      <c r="B75" s="1">
        <f t="shared" si="8"/>
        <v>0.3450000000000002</v>
      </c>
      <c r="C75" s="1">
        <f t="shared" si="5"/>
        <v>0.2725530522999246</v>
      </c>
      <c r="D75" s="1">
        <f t="shared" si="6"/>
        <v>6.6643518254944828E-2</v>
      </c>
      <c r="E75" s="1">
        <f t="shared" si="7"/>
        <v>4.22174235011117E-4</v>
      </c>
    </row>
    <row r="76" spans="2:5" x14ac:dyDescent="0.45">
      <c r="B76" s="1">
        <f t="shared" si="8"/>
        <v>0.3500000000000002</v>
      </c>
      <c r="C76" s="1">
        <f t="shared" si="5"/>
        <v>0.26160739138320271</v>
      </c>
      <c r="D76" s="1">
        <f t="shared" si="6"/>
        <v>6.1734095365284777E-2</v>
      </c>
      <c r="E76" s="1">
        <f t="shared" si="7"/>
        <v>3.4960733250124777E-4</v>
      </c>
    </row>
    <row r="77" spans="2:5" x14ac:dyDescent="0.45">
      <c r="B77" s="1">
        <f t="shared" si="8"/>
        <v>0.3550000000000002</v>
      </c>
      <c r="C77" s="1">
        <f t="shared" si="5"/>
        <v>0.25093488900959504</v>
      </c>
      <c r="D77" s="1">
        <f t="shared" si="6"/>
        <v>5.7127789827789537E-2</v>
      </c>
      <c r="E77" s="1">
        <f t="shared" si="7"/>
        <v>2.8893930090969407E-4</v>
      </c>
    </row>
    <row r="78" spans="2:5" x14ac:dyDescent="0.45">
      <c r="B78" s="1">
        <f t="shared" si="8"/>
        <v>0.36000000000000021</v>
      </c>
      <c r="C78" s="1">
        <f t="shared" si="5"/>
        <v>0.2405372560978577</v>
      </c>
      <c r="D78" s="1">
        <f t="shared" si="6"/>
        <v>5.2810715504045272E-2</v>
      </c>
      <c r="E78" s="1">
        <f t="shared" si="7"/>
        <v>2.3832101553676298E-4</v>
      </c>
    </row>
    <row r="79" spans="2:5" x14ac:dyDescent="0.45">
      <c r="B79" s="1">
        <f t="shared" si="8"/>
        <v>0.36500000000000021</v>
      </c>
      <c r="C79" s="1">
        <f t="shared" si="5"/>
        <v>0.23041566764380603</v>
      </c>
      <c r="D79" s="1">
        <f t="shared" si="6"/>
        <v>4.8769232125854683E-2</v>
      </c>
      <c r="E79" s="1">
        <f t="shared" si="7"/>
        <v>1.9617319692015868E-4</v>
      </c>
    </row>
    <row r="80" spans="2:5" x14ac:dyDescent="0.45">
      <c r="B80" s="1">
        <f t="shared" si="8"/>
        <v>0.37000000000000022</v>
      </c>
      <c r="C80" s="1">
        <f t="shared" si="5"/>
        <v>0.22057078373298294</v>
      </c>
      <c r="D80" s="1">
        <f t="shared" si="6"/>
        <v>4.4989976723465434E-2</v>
      </c>
      <c r="E80" s="1">
        <f t="shared" si="7"/>
        <v>1.6114995017488127E-4</v>
      </c>
    </row>
    <row r="81" spans="2:5" x14ac:dyDescent="0.45">
      <c r="B81" s="1">
        <f t="shared" si="8"/>
        <v>0.37500000000000022</v>
      </c>
      <c r="C81" s="1">
        <f t="shared" si="5"/>
        <v>0.2110027708113188</v>
      </c>
      <c r="D81" s="1">
        <f t="shared" si="6"/>
        <v>4.1459891075845544E-2</v>
      </c>
      <c r="E81" s="1">
        <f t="shared" si="7"/>
        <v>1.3210675712281073E-4</v>
      </c>
    </row>
    <row r="82" spans="2:5" x14ac:dyDescent="0.45">
      <c r="B82" s="1">
        <f t="shared" si="8"/>
        <v>0.38000000000000023</v>
      </c>
      <c r="C82" s="1">
        <f t="shared" si="5"/>
        <v>0.20171132314354984</v>
      </c>
      <c r="D82" s="1">
        <f t="shared" si="6"/>
        <v>3.8166245406619115E-2</v>
      </c>
      <c r="E82" s="1">
        <f t="shared" si="7"/>
        <v>1.0807245312721714E-4</v>
      </c>
    </row>
    <row r="83" spans="2:5" x14ac:dyDescent="0.45">
      <c r="B83" s="1">
        <f t="shared" si="8"/>
        <v>0.38500000000000023</v>
      </c>
      <c r="C83" s="1">
        <f t="shared" si="5"/>
        <v>0.19269568439295504</v>
      </c>
      <c r="D83" s="1">
        <f t="shared" si="6"/>
        <v>3.5096658548366098E-2</v>
      </c>
      <c r="E83" s="1">
        <f t="shared" si="7"/>
        <v>8.8224757534312285E-5</v>
      </c>
    </row>
    <row r="84" spans="2:5" x14ac:dyDescent="0.45">
      <c r="B84" s="1">
        <f t="shared" si="8"/>
        <v>0.39000000000000024</v>
      </c>
      <c r="C84" s="1">
        <f t="shared" si="5"/>
        <v>0.18395466925967052</v>
      </c>
      <c r="D84" s="1">
        <f t="shared" si="6"/>
        <v>3.2239114795903238E-2</v>
      </c>
      <c r="E84" s="1">
        <f t="shared" si="7"/>
        <v>7.1868962798526503E-5</v>
      </c>
    </row>
    <row r="85" spans="2:5" x14ac:dyDescent="0.45">
      <c r="B85" s="1">
        <f t="shared" si="8"/>
        <v>0.39500000000000024</v>
      </c>
      <c r="C85" s="1">
        <f t="shared" si="5"/>
        <v>0.17548668511842092</v>
      </c>
      <c r="D85" s="1">
        <f t="shared" si="6"/>
        <v>2.9581977666034438E-2</v>
      </c>
      <c r="E85" s="1">
        <f t="shared" si="7"/>
        <v>5.8419422289976714E-5</v>
      </c>
    </row>
    <row r="86" spans="2:5" x14ac:dyDescent="0.45">
      <c r="B86" s="1">
        <f t="shared" si="8"/>
        <v>0.40000000000000024</v>
      </c>
      <c r="C86" s="1">
        <f t="shared" si="5"/>
        <v>0.16728975359999962</v>
      </c>
      <c r="D86" s="1">
        <f t="shared" si="6"/>
        <v>2.7114000777215885E-2</v>
      </c>
      <c r="E86" s="1">
        <f t="shared" si="7"/>
        <v>4.7383510126810101E-5</v>
      </c>
    </row>
    <row r="87" spans="2:5" x14ac:dyDescent="0.45">
      <c r="B87" s="1">
        <f t="shared" si="8"/>
        <v>0.40500000000000025</v>
      </c>
      <c r="C87" s="1">
        <f t="shared" si="5"/>
        <v>0.15936153206421139</v>
      </c>
      <c r="D87" s="1">
        <f t="shared" si="6"/>
        <v>2.4824336057745373E-2</v>
      </c>
      <c r="E87" s="1">
        <f t="shared" si="7"/>
        <v>3.834775791364856E-5</v>
      </c>
    </row>
    <row r="88" spans="2:5" x14ac:dyDescent="0.45">
      <c r="B88" s="1">
        <f t="shared" si="8"/>
        <v>0.41000000000000025</v>
      </c>
      <c r="C88" s="1">
        <f t="shared" si="5"/>
        <v>0.15169933491527987</v>
      </c>
      <c r="D88" s="1">
        <f t="shared" si="6"/>
        <v>2.2702539485564742E-2</v>
      </c>
      <c r="E88" s="1">
        <f t="shared" si="7"/>
        <v>3.0965902852480331E-5</v>
      </c>
    </row>
    <row r="89" spans="2:5" x14ac:dyDescent="0.45">
      <c r="B89" s="1">
        <f t="shared" si="8"/>
        <v>0.41500000000000026</v>
      </c>
      <c r="C89" s="1">
        <f t="shared" si="5"/>
        <v>0.14430015471390678</v>
      </c>
      <c r="D89" s="1">
        <f t="shared" si="6"/>
        <v>2.0738574556660387E-2</v>
      </c>
      <c r="E89" s="1">
        <f t="shared" si="7"/>
        <v>2.4948609241982756E-5</v>
      </c>
    </row>
    <row r="90" spans="2:5" x14ac:dyDescent="0.45">
      <c r="B90" s="1">
        <f t="shared" si="8"/>
        <v>0.42000000000000026</v>
      </c>
      <c r="C90" s="1">
        <f t="shared" si="5"/>
        <v>0.13716068304326351</v>
      </c>
      <c r="D90" s="1">
        <f t="shared" si="6"/>
        <v>1.8922813672456854E-2</v>
      </c>
      <c r="E90" s="1">
        <f t="shared" si="7"/>
        <v>2.0054650866597839E-5</v>
      </c>
    </row>
    <row r="91" spans="2:5" x14ac:dyDescent="0.45">
      <c r="B91" s="1">
        <f t="shared" si="8"/>
        <v>0.42500000000000027</v>
      </c>
      <c r="C91" s="1">
        <f t="shared" si="5"/>
        <v>0.13027733108918768</v>
      </c>
      <c r="D91" s="1">
        <f t="shared" si="6"/>
        <v>1.7246037629604149E-2</v>
      </c>
      <c r="E91" s="1">
        <f t="shared" si="7"/>
        <v>1.6083365211128607E-5</v>
      </c>
    </row>
    <row r="92" spans="2:5" x14ac:dyDescent="0.45">
      <c r="B92" s="1">
        <f t="shared" si="8"/>
        <v>0.43000000000000027</v>
      </c>
      <c r="C92" s="1">
        <f t="shared" si="5"/>
        <v>0.12364624989776045</v>
      </c>
      <c r="D92" s="1">
        <f t="shared" si="6"/>
        <v>1.5699433388245646E-2</v>
      </c>
      <c r="E92" s="1">
        <f t="shared" si="7"/>
        <v>1.2868211866596217E-5</v>
      </c>
    </row>
    <row r="93" spans="2:5" x14ac:dyDescent="0.45">
      <c r="B93" s="1">
        <f t="shared" si="8"/>
        <v>0.43500000000000028</v>
      </c>
      <c r="C93" s="1">
        <f t="shared" si="5"/>
        <v>0.11726335027624463</v>
      </c>
      <c r="D93" s="1">
        <f t="shared" si="6"/>
        <v>1.4274590287288409E-2</v>
      </c>
      <c r="E93" s="1">
        <f t="shared" si="7"/>
        <v>1.0271286990016487E-5</v>
      </c>
    </row>
    <row r="94" spans="2:5" x14ac:dyDescent="0.45">
      <c r="B94" s="1">
        <f t="shared" si="8"/>
        <v>0.44000000000000028</v>
      </c>
      <c r="C94" s="1">
        <f t="shared" si="5"/>
        <v>0.11112432230608105</v>
      </c>
      <c r="D94" s="1">
        <f t="shared" si="6"/>
        <v>1.2963494867450695E-2</v>
      </c>
      <c r="E94" s="1">
        <f t="shared" si="7"/>
        <v>8.1786633344121996E-6</v>
      </c>
    </row>
    <row r="95" spans="2:5" x14ac:dyDescent="0.45">
      <c r="B95" s="1">
        <f t="shared" si="8"/>
        <v>0.44500000000000028</v>
      </c>
      <c r="C95" s="1">
        <f t="shared" si="5"/>
        <v>0.10522465443926404</v>
      </c>
      <c r="D95" s="1">
        <f t="shared" si="6"/>
        <v>1.1758524454992834E-2</v>
      </c>
      <c r="E95" s="1">
        <f t="shared" si="7"/>
        <v>6.4964412783321701E-6</v>
      </c>
    </row>
    <row r="96" spans="2:5" x14ac:dyDescent="0.45">
      <c r="B96" s="1">
        <f t="shared" si="8"/>
        <v>0.45000000000000029</v>
      </c>
      <c r="C96" s="1">
        <f t="shared" si="5"/>
        <v>9.9559652151952768E-2</v>
      </c>
      <c r="D96" s="1">
        <f t="shared" si="6"/>
        <v>1.0652439651101216E-2</v>
      </c>
      <c r="E96" s="1">
        <f t="shared" si="7"/>
        <v>5.147410567121218E-6</v>
      </c>
    </row>
    <row r="97" spans="2:5" x14ac:dyDescent="0.45">
      <c r="B97" s="1">
        <f t="shared" si="8"/>
        <v>0.45500000000000029</v>
      </c>
      <c r="C97" s="1">
        <f t="shared" si="5"/>
        <v>9.4124456131622028E-2</v>
      </c>
      <c r="D97" s="1">
        <f t="shared" si="6"/>
        <v>9.6383758639413883E-3</v>
      </c>
      <c r="E97" s="1">
        <f t="shared" si="7"/>
        <v>4.0682352463037092E-6</v>
      </c>
    </row>
    <row r="98" spans="2:5" x14ac:dyDescent="0.45">
      <c r="B98" s="1">
        <f t="shared" si="8"/>
        <v>0.4600000000000003</v>
      </c>
      <c r="C98" s="1">
        <f t="shared" si="5"/>
        <v>8.8914059976415577E-2</v>
      </c>
      <c r="D98" s="1">
        <f t="shared" si="6"/>
        <v>8.7098340124708087E-3</v>
      </c>
      <c r="E98" s="1">
        <f t="shared" si="7"/>
        <v>3.2070856372053768E-6</v>
      </c>
    </row>
    <row r="99" spans="2:5" x14ac:dyDescent="0.45">
      <c r="B99" s="1">
        <f t="shared" si="8"/>
        <v>0.4650000000000003</v>
      </c>
      <c r="C99" s="1">
        <f t="shared" si="5"/>
        <v>8.3923327387641536E-2</v>
      </c>
      <c r="D99" s="1">
        <f t="shared" si="6"/>
        <v>7.8606705232422327E-3</v>
      </c>
      <c r="E99" s="1">
        <f t="shared" si="7"/>
        <v>2.5216512918179017E-6</v>
      </c>
    </row>
    <row r="100" spans="2:5" x14ac:dyDescent="0.45">
      <c r="B100" s="1">
        <f t="shared" si="8"/>
        <v>0.47000000000000031</v>
      </c>
      <c r="C100" s="1">
        <f t="shared" si="5"/>
        <v>7.9147008838538313E-2</v>
      </c>
      <c r="D100" s="1">
        <f t="shared" si="6"/>
        <v>7.085086733674072E-3</v>
      </c>
      <c r="E100" s="1">
        <f t="shared" si="7"/>
        <v>1.977477780505264E-6</v>
      </c>
    </row>
    <row r="101" spans="2:5" x14ac:dyDescent="0.45">
      <c r="B101" s="1">
        <f t="shared" si="8"/>
        <v>0.47500000000000031</v>
      </c>
      <c r="C101" s="1">
        <f t="shared" si="5"/>
        <v>7.4579757704547223E-2</v>
      </c>
      <c r="D101" s="1">
        <f t="shared" si="6"/>
        <v>6.3776178076424255E-3</v>
      </c>
      <c r="E101" s="1">
        <f t="shared" si="7"/>
        <v>1.5465780207776769E-6</v>
      </c>
    </row>
    <row r="102" spans="2:5" x14ac:dyDescent="0.45">
      <c r="B102" s="1">
        <f t="shared" si="8"/>
        <v>0.48000000000000032</v>
      </c>
      <c r="C102" s="1">
        <f t="shared" si="5"/>
        <v>7.0216145842355304E-2</v>
      </c>
      <c r="D102" s="1">
        <f t="shared" si="6"/>
        <v>5.7331212617919248E-3</v>
      </c>
      <c r="E102" s="1">
        <f t="shared" si="7"/>
        <v>1.2062757510440858E-6</v>
      </c>
    </row>
    <row r="103" spans="2:5" x14ac:dyDescent="0.45">
      <c r="B103" s="1">
        <f t="shared" ref="B103:B134" si="9">B102+$A$6</f>
        <v>0.48500000000000032</v>
      </c>
      <c r="C103" s="1">
        <f t="shared" si="5"/>
        <v>6.605067860691391E-2</v>
      </c>
      <c r="D103" s="1">
        <f t="shared" si="6"/>
        <v>5.1467651936899393E-3</v>
      </c>
      <c r="E103" s="1">
        <f t="shared" si="7"/>
        <v>9.3824478703556693E-7</v>
      </c>
    </row>
    <row r="104" spans="2:5" x14ac:dyDescent="0.45">
      <c r="B104" s="1">
        <f t="shared" si="9"/>
        <v>0.49000000000000032</v>
      </c>
      <c r="C104" s="1">
        <f t="shared" si="5"/>
        <v>6.2077809297508876E-2</v>
      </c>
      <c r="D104" s="1">
        <f t="shared" si="6"/>
        <v>4.6140162958852853E-3</v>
      </c>
      <c r="E104" s="1">
        <f t="shared" si="7"/>
        <v>7.2771296108974181E-7</v>
      </c>
    </row>
    <row r="105" spans="2:5" x14ac:dyDescent="0.45">
      <c r="B105" s="1">
        <f t="shared" si="9"/>
        <v>0.49500000000000033</v>
      </c>
      <c r="C105" s="1">
        <f t="shared" si="5"/>
        <v>5.8291953025741958E-2</v>
      </c>
      <c r="D105" s="1">
        <f t="shared" si="6"/>
        <v>4.1306277330925853E-3</v>
      </c>
      <c r="E105" s="1">
        <f t="shared" si="7"/>
        <v>5.6280421968098155E-7</v>
      </c>
    </row>
    <row r="106" spans="2:5" x14ac:dyDescent="0.45">
      <c r="B106" s="1">
        <f t="shared" si="9"/>
        <v>0.50000000000000033</v>
      </c>
      <c r="C106" s="1">
        <f t="shared" si="5"/>
        <v>5.4687499999999778E-2</v>
      </c>
      <c r="D106" s="1">
        <f t="shared" si="6"/>
        <v>3.6926269531249714E-3</v>
      </c>
      <c r="E106" s="1">
        <f t="shared" si="7"/>
        <v>4.3399631977080515E-7</v>
      </c>
    </row>
    <row r="107" spans="2:5" x14ac:dyDescent="0.45">
      <c r="B107" s="1">
        <f t="shared" si="9"/>
        <v>0.50500000000000034</v>
      </c>
      <c r="C107" s="1">
        <f t="shared" si="5"/>
        <v>5.1258828222617001E-2</v>
      </c>
      <c r="D107" s="1">
        <f t="shared" si="6"/>
        <v>3.2963034958502641E-3</v>
      </c>
      <c r="E107" s="1">
        <f t="shared" si="7"/>
        <v>3.3367499043501377E-7</v>
      </c>
    </row>
    <row r="108" spans="2:5" x14ac:dyDescent="0.45">
      <c r="B108" s="1">
        <f t="shared" si="9"/>
        <v>0.51000000000000034</v>
      </c>
      <c r="C108" s="1">
        <f t="shared" si="5"/>
        <v>4.800031559750869E-2</v>
      </c>
      <c r="D108" s="1">
        <f t="shared" si="6"/>
        <v>2.9381968583606834E-3</v>
      </c>
      <c r="E108" s="1">
        <f t="shared" si="7"/>
        <v>2.5576837709004972E-7</v>
      </c>
    </row>
    <row r="109" spans="2:5" x14ac:dyDescent="0.45">
      <c r="B109" s="1">
        <f t="shared" si="9"/>
        <v>0.51500000000000035</v>
      </c>
      <c r="C109" s="1">
        <f t="shared" si="5"/>
        <v>4.4906351447531287E-2</v>
      </c>
      <c r="D109" s="1">
        <f t="shared" si="6"/>
        <v>2.6150844687302093E-3</v>
      </c>
      <c r="E109" s="1">
        <f t="shared" si="7"/>
        <v>1.9544811963954354E-7</v>
      </c>
    </row>
    <row r="110" spans="2:5" x14ac:dyDescent="0.45">
      <c r="B110" s="1">
        <f t="shared" si="9"/>
        <v>0.52000000000000035</v>
      </c>
      <c r="C110" s="1">
        <f t="shared" si="5"/>
        <v>4.1971347442252942E-2</v>
      </c>
      <c r="D110" s="1">
        <f t="shared" si="6"/>
        <v>2.323969815191953E-3</v>
      </c>
      <c r="E110" s="1">
        <f t="shared" si="7"/>
        <v>1.4888558532272895E-7</v>
      </c>
    </row>
    <row r="111" spans="2:5" x14ac:dyDescent="0.45">
      <c r="B111" s="1">
        <f t="shared" si="9"/>
        <v>0.52500000000000036</v>
      </c>
      <c r="C111" s="1">
        <f t="shared" si="5"/>
        <v>3.9189747938159374E-2</v>
      </c>
      <c r="D111" s="1">
        <f t="shared" si="6"/>
        <v>2.0620707723044587E-3</v>
      </c>
      <c r="E111" s="1">
        <f t="shared" si="7"/>
        <v>1.1305362883731547E-7</v>
      </c>
    </row>
    <row r="112" spans="2:5" x14ac:dyDescent="0.45">
      <c r="B112" s="1">
        <f t="shared" si="9"/>
        <v>0.53000000000000036</v>
      </c>
      <c r="C112" s="1">
        <f t="shared" si="5"/>
        <v>3.6556039734601746E-2</v>
      </c>
      <c r="D112" s="1">
        <f t="shared" si="6"/>
        <v>1.8268081606917328E-3</v>
      </c>
      <c r="E112" s="1">
        <f t="shared" si="7"/>
        <v>8.5565828216955219E-8</v>
      </c>
    </row>
    <row r="113" spans="2:5" x14ac:dyDescent="0.45">
      <c r="B113" s="1">
        <f t="shared" si="9"/>
        <v>0.53500000000000036</v>
      </c>
      <c r="C113" s="1">
        <f t="shared" si="5"/>
        <v>3.4064761250003552E-2</v>
      </c>
      <c r="D113" s="1">
        <f t="shared" si="6"/>
        <v>1.615794572237384E-3</v>
      </c>
      <c r="E113" s="1">
        <f t="shared" si="7"/>
        <v>6.4546482062000578E-8</v>
      </c>
    </row>
    <row r="114" spans="2:5" x14ac:dyDescent="0.45">
      <c r="B114" s="1">
        <f t="shared" si="9"/>
        <v>0.54000000000000037</v>
      </c>
      <c r="C114" s="1">
        <f t="shared" si="5"/>
        <v>3.1710511123986901E-2</v>
      </c>
      <c r="D114" s="1">
        <f t="shared" si="6"/>
        <v>1.4268234881869113E-3</v>
      </c>
      <c r="E114" s="1">
        <f t="shared" si="7"/>
        <v>4.852578484382007E-8</v>
      </c>
    </row>
    <row r="115" spans="2:5" x14ac:dyDescent="0.45">
      <c r="B115" s="1">
        <f t="shared" si="9"/>
        <v>0.54500000000000037</v>
      </c>
      <c r="C115" s="1">
        <f t="shared" si="5"/>
        <v>2.9487956252161066E-2</v>
      </c>
      <c r="D115" s="1">
        <f t="shared" si="6"/>
        <v>1.2578587134616981E-3</v>
      </c>
      <c r="E115" s="1">
        <f t="shared" si="7"/>
        <v>3.6355550999337624E-8</v>
      </c>
    </row>
    <row r="116" spans="2:5" x14ac:dyDescent="0.45">
      <c r="B116" s="1">
        <f t="shared" si="9"/>
        <v>0.55000000000000038</v>
      </c>
      <c r="C116" s="1">
        <f t="shared" si="5"/>
        <v>2.7391839261327971E-2</v>
      </c>
      <c r="D116" s="1">
        <f t="shared" si="6"/>
        <v>1.1070241466089722E-3</v>
      </c>
      <c r="E116" s="1">
        <f t="shared" si="7"/>
        <v>2.7141660724543923E-8</v>
      </c>
    </row>
    <row r="117" spans="2:5" x14ac:dyDescent="0.45">
      <c r="B117" s="1">
        <f t="shared" si="9"/>
        <v>0.55500000000000038</v>
      </c>
      <c r="C117" s="1">
        <f t="shared" si="5"/>
        <v>2.5416985433815913E-2</v>
      </c>
      <c r="D117" s="1">
        <f t="shared" si="6"/>
        <v>9.7259390119990182E-4</v>
      </c>
      <c r="E117" s="1">
        <f t="shared" si="7"/>
        <v>2.0190072885608638E-8</v>
      </c>
    </row>
    <row r="118" spans="2:5" x14ac:dyDescent="0.45">
      <c r="B118" s="1">
        <f t="shared" si="9"/>
        <v>0.56000000000000039</v>
      </c>
      <c r="C118" s="1">
        <f t="shared" si="5"/>
        <v>2.3558309090542077E-2</v>
      </c>
      <c r="D118" s="1">
        <f t="shared" si="6"/>
        <v>8.5298279113654935E-4</v>
      </c>
      <c r="E118" s="1">
        <f t="shared" si="7"/>
        <v>1.4963812549100762E-8</v>
      </c>
    </row>
    <row r="119" spans="2:5" x14ac:dyDescent="0.45">
      <c r="B119" s="1">
        <f t="shared" si="9"/>
        <v>0.56500000000000039</v>
      </c>
      <c r="C119" s="1">
        <f t="shared" si="5"/>
        <v>2.18108194432373E-2</v>
      </c>
      <c r="D119" s="1">
        <f t="shared" si="6"/>
        <v>7.46737189231427E-4</v>
      </c>
      <c r="E119" s="1">
        <f t="shared" si="7"/>
        <v>1.1048808987355177E-8</v>
      </c>
    </row>
    <row r="120" spans="2:5" x14ac:dyDescent="0.45">
      <c r="B120" s="1">
        <f t="shared" si="9"/>
        <v>0.5700000000000004</v>
      </c>
      <c r="C120" s="1">
        <f t="shared" si="5"/>
        <v>2.0169625927039261E-2</v>
      </c>
      <c r="D120" s="1">
        <f t="shared" si="6"/>
        <v>6.5252626557331145E-4</v>
      </c>
      <c r="E120" s="1">
        <f t="shared" si="7"/>
        <v>8.1268490703926553E-9</v>
      </c>
    </row>
    <row r="121" spans="2:5" x14ac:dyDescent="0.45">
      <c r="B121" s="1">
        <f t="shared" si="9"/>
        <v>0.5750000000000004</v>
      </c>
      <c r="C121" s="1">
        <f t="shared" si="5"/>
        <v>1.8629943025375625E-2</v>
      </c>
      <c r="D121" s="1">
        <f t="shared" si="6"/>
        <v>5.6913360958197809E-4</v>
      </c>
      <c r="E121" s="1">
        <f t="shared" si="7"/>
        <v>5.954233135875646E-9</v>
      </c>
    </row>
    <row r="122" spans="2:5" x14ac:dyDescent="0.45">
      <c r="B122" s="1">
        <f t="shared" si="9"/>
        <v>0.5800000000000004</v>
      </c>
      <c r="C122" s="1">
        <f t="shared" si="5"/>
        <v>1.7187094599718133E-2</v>
      </c>
      <c r="D122" s="1">
        <f t="shared" si="6"/>
        <v>4.9544923727405253E-4</v>
      </c>
      <c r="E122" s="1">
        <f t="shared" si="7"/>
        <v>4.3449863927991057E-9</v>
      </c>
    </row>
    <row r="123" spans="2:5" x14ac:dyDescent="0.45">
      <c r="B123" s="1">
        <f t="shared" si="9"/>
        <v>0.58500000000000041</v>
      </c>
      <c r="C123" s="1">
        <f t="shared" si="5"/>
        <v>1.5836517737392846E-2</v>
      </c>
      <c r="D123" s="1">
        <f t="shared" si="6"/>
        <v>4.3046198310351812E-4</v>
      </c>
      <c r="E123" s="1">
        <f t="shared" si="7"/>
        <v>3.1576977766092733E-9</v>
      </c>
    </row>
    <row r="124" spans="2:5" x14ac:dyDescent="0.45">
      <c r="B124" s="1">
        <f t="shared" si="9"/>
        <v>0.59000000000000041</v>
      </c>
      <c r="C124" s="1">
        <f t="shared" si="5"/>
        <v>1.4573766131182391E-2</v>
      </c>
      <c r="D124" s="1">
        <f t="shared" si="6"/>
        <v>3.7325227379413696E-4</v>
      </c>
      <c r="E124" s="1">
        <f t="shared" si="7"/>
        <v>2.2852376980282801E-9</v>
      </c>
    </row>
    <row r="125" spans="2:5" x14ac:dyDescent="0.45">
      <c r="B125" s="1">
        <f t="shared" si="9"/>
        <v>0.59500000000000042</v>
      </c>
      <c r="C125" s="1">
        <f t="shared" si="5"/>
        <v>1.3394513004954756E-2</v>
      </c>
      <c r="D125" s="1">
        <f t="shared" si="6"/>
        <v>3.229852798379367E-4</v>
      </c>
      <c r="E125" s="1">
        <f t="shared" si="7"/>
        <v>1.6467529076966817E-9</v>
      </c>
    </row>
    <row r="126" spans="2:5" x14ac:dyDescent="0.45">
      <c r="B126" s="1">
        <f t="shared" si="9"/>
        <v>0.60000000000000042</v>
      </c>
      <c r="C126" s="1">
        <f t="shared" si="5"/>
        <v>1.2294553599999907E-2</v>
      </c>
      <c r="D126" s="1">
        <f t="shared" si="6"/>
        <v>2.789044387839964E-4</v>
      </c>
      <c r="E126" s="1">
        <f t="shared" si="7"/>
        <v>1.1814563118458327E-9</v>
      </c>
    </row>
    <row r="127" spans="2:5" x14ac:dyDescent="0.45">
      <c r="B127" s="1">
        <f t="shared" si="9"/>
        <v>0.60500000000000043</v>
      </c>
      <c r="C127" s="1">
        <f t="shared" si="5"/>
        <v>1.1269807237153073E-2</v>
      </c>
      <c r="D127" s="1">
        <f t="shared" si="6"/>
        <v>2.4032534307548743E-4</v>
      </c>
      <c r="E127" s="1">
        <f t="shared" si="7"/>
        <v>8.4382672370505068E-10</v>
      </c>
    </row>
    <row r="128" spans="2:5" x14ac:dyDescent="0.45">
      <c r="B128" s="1">
        <f t="shared" si="9"/>
        <v>0.61000000000000043</v>
      </c>
      <c r="C128" s="1">
        <f t="shared" si="5"/>
        <v>1.0316318970132679E-2</v>
      </c>
      <c r="D128" s="1">
        <f t="shared" si="6"/>
        <v>2.0662998400025633E-4</v>
      </c>
      <c r="E128" s="1">
        <f t="shared" si="7"/>
        <v>5.9991217288283559E-10</v>
      </c>
    </row>
    <row r="129" spans="2:5" x14ac:dyDescent="0.45">
      <c r="B129" s="1">
        <f t="shared" si="9"/>
        <v>0.61500000000000044</v>
      </c>
      <c r="C129" s="1">
        <f t="shared" si="5"/>
        <v>9.4302608458220524E-3</v>
      </c>
      <c r="D129" s="1">
        <f t="shared" si="6"/>
        <v>1.7726134229129533E-4</v>
      </c>
      <c r="E129" s="1">
        <f t="shared" si="7"/>
        <v>4.2449382915478804E-10</v>
      </c>
    </row>
    <row r="130" spans="2:5" x14ac:dyDescent="0.45">
      <c r="B130" s="1">
        <f t="shared" si="9"/>
        <v>0.62000000000000044</v>
      </c>
      <c r="C130" s="1">
        <f t="shared" si="5"/>
        <v>8.6079327874798474E-3</v>
      </c>
      <c r="D130" s="1">
        <f t="shared" si="6"/>
        <v>1.5171831503840551E-4</v>
      </c>
      <c r="E130" s="1">
        <f t="shared" si="7"/>
        <v>2.9891858841464959E-10</v>
      </c>
    </row>
    <row r="131" spans="2:5" x14ac:dyDescent="0.45">
      <c r="B131" s="1">
        <f t="shared" si="9"/>
        <v>0.62500000000000044</v>
      </c>
      <c r="C131" s="1">
        <f t="shared" si="5"/>
        <v>7.845763117074897E-3</v>
      </c>
      <c r="D131" s="1">
        <f t="shared" si="6"/>
        <v>1.2955096784139465E-4</v>
      </c>
      <c r="E131" s="1">
        <f t="shared" si="7"/>
        <v>2.094492119619912E-10</v>
      </c>
    </row>
    <row r="132" spans="2:5" x14ac:dyDescent="0.45">
      <c r="B132" s="1">
        <f t="shared" si="9"/>
        <v>0.63000000000000045</v>
      </c>
      <c r="C132" s="1">
        <f t="shared" si="5"/>
        <v>7.1403087331087037E-3</v>
      </c>
      <c r="D132" s="1">
        <f t="shared" si="6"/>
        <v>1.1035610053859623E-4</v>
      </c>
      <c r="E132" s="1">
        <f t="shared" si="7"/>
        <v>1.4601350693910047E-10</v>
      </c>
    </row>
    <row r="133" spans="2:5" x14ac:dyDescent="0.45">
      <c r="B133" s="1">
        <f t="shared" si="9"/>
        <v>0.63500000000000045</v>
      </c>
      <c r="C133" s="1">
        <f t="shared" si="5"/>
        <v>6.4882549604138827E-3</v>
      </c>
      <c r="D133" s="1">
        <f t="shared" si="6"/>
        <v>9.3773114372857375E-5</v>
      </c>
      <c r="E133" s="1">
        <f t="shared" si="7"/>
        <v>1.0125995477243906E-10</v>
      </c>
    </row>
    <row r="134" spans="2:5" x14ac:dyDescent="0.45">
      <c r="B134" s="1">
        <f t="shared" si="9"/>
        <v>0.64000000000000046</v>
      </c>
      <c r="C134" s="1">
        <f t="shared" ref="C134:C197" si="10">_xlfn.BINOM.DIST($D$3,$C$4,B134,TRUE)</f>
        <v>5.8864150885013433E-3</v>
      </c>
      <c r="D134" s="1">
        <f t="shared" ref="D134:D197" si="11">_xlfn.BINOM.DIST($D$3,$D$4,$B134,TRUE)</f>
        <v>7.9480168101078892E-5</v>
      </c>
      <c r="E134" s="1">
        <f t="shared" ref="E134:E197" si="12">_xlfn.BINOM.DIST($D$3,$E$4,$B134,TRUE)</f>
        <v>6.9847726379288692E-11</v>
      </c>
    </row>
    <row r="135" spans="2:5" x14ac:dyDescent="0.45">
      <c r="B135" s="1">
        <f t="shared" ref="B135:B166" si="13">B134+$A$6</f>
        <v>0.64500000000000046</v>
      </c>
      <c r="C135" s="1">
        <f t="shared" si="10"/>
        <v>5.3317296150735905E-3</v>
      </c>
      <c r="D135" s="1">
        <f t="shared" si="11"/>
        <v>6.7190610303829675E-5</v>
      </c>
      <c r="E135" s="1">
        <f t="shared" si="12"/>
        <v>4.791522497925496E-11</v>
      </c>
    </row>
    <row r="136" spans="2:5" x14ac:dyDescent="0.45">
      <c r="B136" s="1">
        <f t="shared" si="13"/>
        <v>0.65000000000000047</v>
      </c>
      <c r="C136" s="1">
        <f t="shared" si="10"/>
        <v>4.8212652113280791E-3</v>
      </c>
      <c r="D136" s="1">
        <f t="shared" si="11"/>
        <v>5.6649674999624126E-5</v>
      </c>
      <c r="E136" s="1">
        <f t="shared" si="12"/>
        <v>3.2684032636827928E-11</v>
      </c>
    </row>
    <row r="137" spans="2:5" x14ac:dyDescent="0.45">
      <c r="B137" s="1">
        <f t="shared" si="13"/>
        <v>0.65500000000000047</v>
      </c>
      <c r="C137" s="1">
        <f t="shared" si="10"/>
        <v>4.3522134256435653E-3</v>
      </c>
      <c r="D137" s="1">
        <f t="shared" si="11"/>
        <v>4.7631427605597535E-5</v>
      </c>
      <c r="E137" s="1">
        <f t="shared" si="12"/>
        <v>2.216510692407322E-11</v>
      </c>
    </row>
    <row r="138" spans="2:5" x14ac:dyDescent="0.45">
      <c r="B138" s="1">
        <f t="shared" si="13"/>
        <v>0.66000000000000048</v>
      </c>
      <c r="C138" s="1">
        <f t="shared" si="10"/>
        <v>3.9218891421763588E-3</v>
      </c>
      <c r="D138" s="1">
        <f t="shared" si="11"/>
        <v>3.9935948304253628E-5</v>
      </c>
      <c r="E138" s="1">
        <f t="shared" si="12"/>
        <v>1.4941847759392934E-11</v>
      </c>
    </row>
    <row r="139" spans="2:5" x14ac:dyDescent="0.45">
      <c r="B139" s="1">
        <f t="shared" si="13"/>
        <v>0.66500000000000048</v>
      </c>
      <c r="C139" s="1">
        <f t="shared" si="10"/>
        <v>3.5277288107919348E-3</v>
      </c>
      <c r="D139" s="1">
        <f t="shared" si="11"/>
        <v>3.3386739966701352E-5</v>
      </c>
      <c r="E139" s="1">
        <f t="shared" si="12"/>
        <v>1.0010690158062191E-11</v>
      </c>
    </row>
    <row r="140" spans="2:5" x14ac:dyDescent="0.45">
      <c r="B140" s="1">
        <f t="shared" si="13"/>
        <v>0.67000000000000048</v>
      </c>
      <c r="C140" s="1">
        <f t="shared" si="10"/>
        <v>3.1672884646234264E-3</v>
      </c>
      <c r="D140" s="1">
        <f t="shared" si="11"/>
        <v>2.7828347938733071E-5</v>
      </c>
      <c r="E140" s="1">
        <f t="shared" si="12"/>
        <v>6.6645448462121649E-12</v>
      </c>
    </row>
    <row r="141" spans="2:5" x14ac:dyDescent="0.45">
      <c r="B141" s="1">
        <f t="shared" si="13"/>
        <v>0.67500000000000049</v>
      </c>
      <c r="C141" s="1">
        <f t="shared" si="10"/>
        <v>2.8382415413821869E-3</v>
      </c>
      <c r="D141" s="1">
        <f t="shared" si="11"/>
        <v>2.3124179209886003E-5</v>
      </c>
      <c r="E141" s="1">
        <f t="shared" si="12"/>
        <v>4.4080003655624298E-12</v>
      </c>
    </row>
    <row r="142" spans="2:5" x14ac:dyDescent="0.45">
      <c r="B142" s="1">
        <f t="shared" si="13"/>
        <v>0.68000000000000049</v>
      </c>
      <c r="C142" s="1">
        <f t="shared" si="10"/>
        <v>2.5383765243487564E-3</v>
      </c>
      <c r="D142" s="1">
        <f t="shared" si="11"/>
        <v>1.9154508750329296E-5</v>
      </c>
      <c r="E142" s="1">
        <f t="shared" si="12"/>
        <v>2.895952470735864E-12</v>
      </c>
    </row>
    <row r="143" spans="2:5" x14ac:dyDescent="0.45">
      <c r="B143" s="1">
        <f t="shared" si="13"/>
        <v>0.6850000000000005</v>
      </c>
      <c r="C143" s="1">
        <f t="shared" si="10"/>
        <v>2.2655944187462743E-3</v>
      </c>
      <c r="D143" s="1">
        <f t="shared" si="11"/>
        <v>1.5814661109414559E-5</v>
      </c>
      <c r="E143" s="1">
        <f t="shared" si="12"/>
        <v>1.889425812117435E-12</v>
      </c>
    </row>
    <row r="144" spans="2:5" x14ac:dyDescent="0.45">
      <c r="B144" s="1">
        <f t="shared" si="13"/>
        <v>0.6900000000000005</v>
      </c>
      <c r="C144" s="1">
        <f t="shared" si="10"/>
        <v>2.0179060789438856E-3</v>
      </c>
      <c r="D144" s="1">
        <f t="shared" si="11"/>
        <v>1.301335571676938E-5</v>
      </c>
      <c r="E144" s="1">
        <f t="shared" si="12"/>
        <v>1.2239464746443239E-12</v>
      </c>
    </row>
    <row r="145" spans="2:5" x14ac:dyDescent="0.45">
      <c r="B145" s="1">
        <f t="shared" si="13"/>
        <v>0.69500000000000051</v>
      </c>
      <c r="C145" s="1">
        <f t="shared" si="10"/>
        <v>1.793429401656454E-3</v>
      </c>
      <c r="D145" s="1">
        <f t="shared" si="11"/>
        <v>1.067120470601292E-5</v>
      </c>
      <c r="E145" s="1">
        <f t="shared" si="12"/>
        <v>7.8702782764005364E-13</v>
      </c>
    </row>
    <row r="146" spans="2:5" x14ac:dyDescent="0.45">
      <c r="B146" s="1">
        <f t="shared" si="13"/>
        <v>0.70000000000000051</v>
      </c>
      <c r="C146" s="1">
        <f t="shared" si="10"/>
        <v>1.5903863999999802E-3</v>
      </c>
      <c r="D146" s="1">
        <f t="shared" si="11"/>
        <v>8.7193524869998213E-6</v>
      </c>
      <c r="E146" s="1">
        <f t="shared" si="12"/>
        <v>5.022371015561899E-13</v>
      </c>
    </row>
    <row r="147" spans="2:5" x14ac:dyDescent="0.45">
      <c r="B147" s="1">
        <f t="shared" si="13"/>
        <v>0.70500000000000052</v>
      </c>
      <c r="C147" s="1">
        <f t="shared" si="10"/>
        <v>1.4071001729308579E-3</v>
      </c>
      <c r="D147" s="1">
        <f t="shared" si="11"/>
        <v>7.0982467197871907E-6</v>
      </c>
      <c r="E147" s="1">
        <f t="shared" si="12"/>
        <v>3.1798688712556154E-13</v>
      </c>
    </row>
    <row r="148" spans="2:5" x14ac:dyDescent="0.45">
      <c r="B148" s="1">
        <f t="shared" si="13"/>
        <v>0.71000000000000052</v>
      </c>
      <c r="C148" s="1">
        <f t="shared" si="10"/>
        <v>1.2419917842430347E-3</v>
      </c>
      <c r="D148" s="1">
        <f t="shared" si="11"/>
        <v>5.7565307874597397E-6</v>
      </c>
      <c r="E148" s="1">
        <f t="shared" si="12"/>
        <v>1.9969922287594961E-13</v>
      </c>
    </row>
    <row r="149" spans="2:5" x14ac:dyDescent="0.45">
      <c r="B149" s="1">
        <f t="shared" si="13"/>
        <v>0.71500000000000052</v>
      </c>
      <c r="C149" s="1">
        <f t="shared" si="10"/>
        <v>1.0935770649209324E-3</v>
      </c>
      <c r="D149" s="1">
        <f t="shared" si="11"/>
        <v>4.6500483210817164E-6</v>
      </c>
      <c r="E149" s="1">
        <f t="shared" si="12"/>
        <v>1.2436245126290995E-13</v>
      </c>
    </row>
    <row r="150" spans="2:5" x14ac:dyDescent="0.45">
      <c r="B150" s="1">
        <f t="shared" si="13"/>
        <v>0.72000000000000053</v>
      </c>
      <c r="C150" s="1">
        <f t="shared" si="10"/>
        <v>9.6046335224969908E-4</v>
      </c>
      <c r="D150" s="1">
        <f t="shared" si="11"/>
        <v>3.7409507942655726E-6</v>
      </c>
      <c r="E150" s="1">
        <f t="shared" si="12"/>
        <v>7.6775107769317431E-14</v>
      </c>
    </row>
    <row r="151" spans="2:5" x14ac:dyDescent="0.45">
      <c r="B151" s="1">
        <f t="shared" si="13"/>
        <v>0.72500000000000053</v>
      </c>
      <c r="C151" s="1">
        <f t="shared" si="10"/>
        <v>8.4134617866858219E-4</v>
      </c>
      <c r="D151" s="1">
        <f t="shared" si="11"/>
        <v>2.9968996733872885E-6</v>
      </c>
      <c r="E151" s="1">
        <f t="shared" si="12"/>
        <v>4.6971611033305595E-14</v>
      </c>
    </row>
    <row r="152" spans="2:5" x14ac:dyDescent="0.45">
      <c r="B152" s="1">
        <f t="shared" si="13"/>
        <v>0.73000000000000054</v>
      </c>
      <c r="C152" s="1">
        <f t="shared" si="10"/>
        <v>7.3500592291960299E-4</v>
      </c>
      <c r="D152" s="1">
        <f t="shared" si="11"/>
        <v>2.3903550789015051E-6</v>
      </c>
      <c r="E152" s="1">
        <f t="shared" si="12"/>
        <v>2.8470329818736256E-14</v>
      </c>
    </row>
    <row r="153" spans="2:5" x14ac:dyDescent="0.45">
      <c r="B153" s="1">
        <f t="shared" si="13"/>
        <v>0.73500000000000054</v>
      </c>
      <c r="C153" s="1">
        <f t="shared" si="10"/>
        <v>6.40304435593488E-4</v>
      </c>
      <c r="D153" s="1">
        <f t="shared" si="11"/>
        <v>1.8979433804082852E-6</v>
      </c>
      <c r="E153" s="1">
        <f t="shared" si="12"/>
        <v>1.7089986967067341E-14</v>
      </c>
    </row>
    <row r="154" spans="2:5" x14ac:dyDescent="0.45">
      <c r="B154" s="1">
        <f t="shared" si="13"/>
        <v>0.74000000000000055</v>
      </c>
      <c r="C154" s="1">
        <f t="shared" si="10"/>
        <v>5.5618165070912666E-4</v>
      </c>
      <c r="D154" s="1">
        <f t="shared" si="11"/>
        <v>1.4998966102975934E-6</v>
      </c>
      <c r="E154" s="1">
        <f t="shared" si="12"/>
        <v>1.0156047541173626E-14</v>
      </c>
    </row>
    <row r="155" spans="2:5" x14ac:dyDescent="0.45">
      <c r="B155" s="1">
        <f t="shared" si="13"/>
        <v>0.74500000000000055</v>
      </c>
      <c r="C155" s="1">
        <f t="shared" si="10"/>
        <v>4.8165219448308453E-4</v>
      </c>
      <c r="D155" s="1">
        <f t="shared" si="11"/>
        <v>1.1795570354543614E-6</v>
      </c>
      <c r="E155" s="1">
        <f t="shared" si="12"/>
        <v>5.9727423690175831E-15</v>
      </c>
    </row>
    <row r="156" spans="2:5" x14ac:dyDescent="0.45">
      <c r="B156" s="1">
        <f t="shared" si="13"/>
        <v>0.75000000000000056</v>
      </c>
      <c r="C156" s="1">
        <f t="shared" si="10"/>
        <v>4.1580200195311812E-4</v>
      </c>
      <c r="D156" s="1">
        <f t="shared" si="11"/>
        <v>9.2294067144391337E-7</v>
      </c>
      <c r="E156" s="1">
        <f t="shared" si="12"/>
        <v>3.4746511223813403E-15</v>
      </c>
    </row>
    <row r="157" spans="2:5" x14ac:dyDescent="0.45">
      <c r="B157" s="1">
        <f t="shared" si="13"/>
        <v>0.75500000000000056</v>
      </c>
      <c r="C157" s="1">
        <f t="shared" si="10"/>
        <v>3.5778495161550806E-4</v>
      </c>
      <c r="D157" s="1">
        <f t="shared" si="11"/>
        <v>7.183539568886729E-7</v>
      </c>
      <c r="E157" s="1">
        <f t="shared" si="12"/>
        <v>1.9987040374435357E-15</v>
      </c>
    </row>
    <row r="158" spans="2:5" x14ac:dyDescent="0.45">
      <c r="B158" s="1">
        <f t="shared" si="13"/>
        <v>0.76000000000000056</v>
      </c>
      <c r="C158" s="1">
        <f t="shared" si="10"/>
        <v>3.0681952772161012E-4</v>
      </c>
      <c r="D158" s="1">
        <f t="shared" si="11"/>
        <v>5.5605822573582306E-7</v>
      </c>
      <c r="E158" s="1">
        <f t="shared" si="12"/>
        <v>1.1362801859664057E-15</v>
      </c>
    </row>
    <row r="159" spans="2:5" x14ac:dyDescent="0.45">
      <c r="B159" s="1">
        <f t="shared" si="13"/>
        <v>0.76500000000000057</v>
      </c>
      <c r="C159" s="1">
        <f t="shared" si="10"/>
        <v>2.6218551935561457E-4</v>
      </c>
      <c r="D159" s="1">
        <f t="shared" si="11"/>
        <v>4.2797702039525288E-7</v>
      </c>
      <c r="E159" s="1">
        <f t="shared" si="12"/>
        <v>6.3812998539611436E-16</v>
      </c>
    </row>
    <row r="160" spans="2:5" x14ac:dyDescent="0.45">
      <c r="B160" s="1">
        <f t="shared" si="13"/>
        <v>0.77000000000000057</v>
      </c>
      <c r="C160" s="1">
        <f t="shared" si="10"/>
        <v>2.2322076488437041E-4</v>
      </c>
      <c r="D160" s="1">
        <f t="shared" si="11"/>
        <v>3.2744167813203409E-7</v>
      </c>
      <c r="E160" s="1">
        <f t="shared" si="12"/>
        <v>3.5382864469614732E-16</v>
      </c>
    </row>
    <row r="161" spans="2:5" x14ac:dyDescent="0.45">
      <c r="B161" s="1">
        <f t="shared" si="13"/>
        <v>0.77500000000000058</v>
      </c>
      <c r="C161" s="1">
        <f t="shared" si="10"/>
        <v>1.8931794983253168E-4</v>
      </c>
      <c r="D161" s="1">
        <f t="shared" si="11"/>
        <v>2.4897099568618446E-7</v>
      </c>
      <c r="E161" s="1">
        <f t="shared" si="12"/>
        <v>1.9359552036060158E-16</v>
      </c>
    </row>
    <row r="162" spans="2:5" x14ac:dyDescent="0.45">
      <c r="B162" s="1">
        <f t="shared" si="13"/>
        <v>0.78000000000000058</v>
      </c>
      <c r="C162" s="1">
        <f t="shared" si="10"/>
        <v>1.5992146569355001E-4</v>
      </c>
      <c r="D162" s="1">
        <f t="shared" si="11"/>
        <v>1.8808113213479061E-7</v>
      </c>
      <c r="E162" s="1">
        <f t="shared" si="12"/>
        <v>1.044619501421874E-16</v>
      </c>
    </row>
    <row r="163" spans="2:5" x14ac:dyDescent="0.45">
      <c r="B163" s="1">
        <f t="shared" si="13"/>
        <v>0.78500000000000059</v>
      </c>
      <c r="C163" s="1">
        <f t="shared" si="10"/>
        <v>1.3452433664033503E-4</v>
      </c>
      <c r="D163" s="1">
        <f t="shared" si="11"/>
        <v>1.4112224697423268E-7</v>
      </c>
      <c r="E163" s="1">
        <f t="shared" si="12"/>
        <v>5.5552763399026483E-17</v>
      </c>
    </row>
    <row r="164" spans="2:5" x14ac:dyDescent="0.45">
      <c r="B164" s="1">
        <f t="shared" si="13"/>
        <v>0.79000000000000059</v>
      </c>
      <c r="C164" s="1">
        <f t="shared" si="10"/>
        <v>1.1266522055017034E-4</v>
      </c>
      <c r="D164" s="1">
        <f t="shared" si="11"/>
        <v>1.0513868893295063E-7</v>
      </c>
      <c r="E164" s="1">
        <f t="shared" si="12"/>
        <v>2.9096624760365601E-17</v>
      </c>
    </row>
    <row r="165" spans="2:5" x14ac:dyDescent="0.45">
      <c r="B165" s="1">
        <f t="shared" si="13"/>
        <v>0.7950000000000006</v>
      </c>
      <c r="C165" s="1">
        <f t="shared" si="10"/>
        <v>9.3925490207809965E-5</v>
      </c>
      <c r="D165" s="1">
        <f t="shared" si="11"/>
        <v>7.7749850945602069E-8</v>
      </c>
      <c r="E165" s="1">
        <f t="shared" si="12"/>
        <v>1.4998653625580044E-17</v>
      </c>
    </row>
    <row r="166" spans="2:5" x14ac:dyDescent="0.45">
      <c r="B166" s="1">
        <f t="shared" si="13"/>
        <v>0.8000000000000006</v>
      </c>
      <c r="C166" s="1">
        <f t="shared" si="10"/>
        <v>7.7926399999998509E-5</v>
      </c>
      <c r="D166" s="1">
        <f t="shared" si="11"/>
        <v>5.7049087999997715E-8</v>
      </c>
      <c r="E166" s="1">
        <f t="shared" si="12"/>
        <v>7.6031658557433584E-18</v>
      </c>
    </row>
    <row r="167" spans="2:5" x14ac:dyDescent="0.45">
      <c r="B167" s="1">
        <f t="shared" ref="B167:B198" si="14">B166+$A$6</f>
        <v>0.8050000000000006</v>
      </c>
      <c r="C167" s="1">
        <f t="shared" si="10"/>
        <v>6.4326342865160383E-5</v>
      </c>
      <c r="D167" s="1">
        <f t="shared" si="11"/>
        <v>4.1518357321234128E-8</v>
      </c>
      <c r="E167" s="1">
        <f t="shared" si="12"/>
        <v>3.7870680611257415E-18</v>
      </c>
    </row>
    <row r="168" spans="2:5" x14ac:dyDescent="0.45">
      <c r="B168" s="1">
        <f t="shared" si="14"/>
        <v>0.81000000000000061</v>
      </c>
      <c r="C168" s="1">
        <f t="shared" si="10"/>
        <v>5.2818201714987238E-5</v>
      </c>
      <c r="D168" s="1">
        <f t="shared" si="11"/>
        <v>2.9956484822320962E-8</v>
      </c>
      <c r="E168" s="1">
        <f t="shared" si="12"/>
        <v>1.8517552243976102E-18</v>
      </c>
    </row>
    <row r="169" spans="2:5" x14ac:dyDescent="0.45">
      <c r="B169" s="1">
        <f t="shared" si="14"/>
        <v>0.81500000000000061</v>
      </c>
      <c r="C169" s="1">
        <f t="shared" si="10"/>
        <v>4.3126799001401534E-5</v>
      </c>
      <c r="D169" s="1">
        <f t="shared" si="11"/>
        <v>2.1419188279642344E-8</v>
      </c>
      <c r="E169" s="1">
        <f t="shared" si="12"/>
        <v>8.8799315927193366E-19</v>
      </c>
    </row>
    <row r="170" spans="2:5" x14ac:dyDescent="0.45">
      <c r="B170" s="1">
        <f t="shared" si="14"/>
        <v>0.82000000000000062</v>
      </c>
      <c r="C170" s="1">
        <f t="shared" si="10"/>
        <v>3.5006447564143837E-5</v>
      </c>
      <c r="D170" s="1">
        <f t="shared" si="11"/>
        <v>1.5169196737202921E-8</v>
      </c>
      <c r="E170" s="1">
        <f t="shared" si="12"/>
        <v>4.1717656855147687E-19</v>
      </c>
    </row>
    <row r="171" spans="2:5" x14ac:dyDescent="0.45">
      <c r="B171" s="1">
        <f t="shared" si="14"/>
        <v>0.82500000000000062</v>
      </c>
      <c r="C171" s="1">
        <f t="shared" si="10"/>
        <v>2.8238605362319283E-5</v>
      </c>
      <c r="D171" s="1">
        <f t="shared" si="11"/>
        <v>1.0634997745564299E-8</v>
      </c>
      <c r="E171" s="1">
        <f t="shared" si="12"/>
        <v>1.9178475491548361E-19</v>
      </c>
    </row>
    <row r="172" spans="2:5" x14ac:dyDescent="0.45">
      <c r="B172" s="1">
        <f t="shared" si="14"/>
        <v>0.83000000000000063</v>
      </c>
      <c r="C172" s="1">
        <f t="shared" si="10"/>
        <v>2.262963616890109E-5</v>
      </c>
      <c r="D172" s="1">
        <f t="shared" si="11"/>
        <v>7.3769198143299658E-9</v>
      </c>
      <c r="E172" s="1">
        <f t="shared" si="12"/>
        <v>8.6168439302079189E-20</v>
      </c>
    </row>
    <row r="173" spans="2:5" x14ac:dyDescent="0.45">
      <c r="B173" s="1">
        <f t="shared" si="14"/>
        <v>0.83500000000000063</v>
      </c>
      <c r="C173" s="1">
        <f t="shared" si="10"/>
        <v>1.8008677791718988E-5</v>
      </c>
      <c r="D173" s="1">
        <f t="shared" si="11"/>
        <v>5.0594175788361704E-9</v>
      </c>
      <c r="E173" s="1">
        <f t="shared" si="12"/>
        <v>3.7785891001185257E-20</v>
      </c>
    </row>
    <row r="174" spans="2:5" x14ac:dyDescent="0.45">
      <c r="B174" s="1">
        <f t="shared" si="14"/>
        <v>0.84000000000000064</v>
      </c>
      <c r="C174" s="1">
        <f t="shared" si="10"/>
        <v>1.4225618879118964E-5</v>
      </c>
      <c r="D174" s="1">
        <f t="shared" si="11"/>
        <v>3.4285723819184681E-9</v>
      </c>
      <c r="E174" s="1">
        <f t="shared" si="12"/>
        <v>1.6147710923042512E-20</v>
      </c>
    </row>
    <row r="175" spans="2:5" x14ac:dyDescent="0.45">
      <c r="B175" s="1">
        <f t="shared" si="14"/>
        <v>0.84500000000000064</v>
      </c>
      <c r="C175" s="1">
        <f t="shared" si="10"/>
        <v>1.1149184874554116E-5</v>
      </c>
      <c r="D175" s="1">
        <f t="shared" si="11"/>
        <v>2.2939520207797838E-9</v>
      </c>
      <c r="E175" s="1">
        <f t="shared" si="12"/>
        <v>6.7140252174019484E-21</v>
      </c>
    </row>
    <row r="176" spans="2:5" x14ac:dyDescent="0.45">
      <c r="B176" s="1">
        <f t="shared" si="14"/>
        <v>0.85000000000000064</v>
      </c>
      <c r="C176" s="1">
        <f t="shared" si="10"/>
        <v>8.6651332031247499E-6</v>
      </c>
      <c r="D176" s="1">
        <f t="shared" si="11"/>
        <v>1.5140911083068013E-9</v>
      </c>
      <c r="E176" s="1">
        <f t="shared" si="12"/>
        <v>2.7112321435131678E-21</v>
      </c>
    </row>
    <row r="177" spans="2:5" x14ac:dyDescent="0.45">
      <c r="B177" s="1">
        <f t="shared" si="14"/>
        <v>0.85500000000000065</v>
      </c>
      <c r="C177" s="1">
        <f t="shared" si="10"/>
        <v>6.6745573058074469E-6</v>
      </c>
      <c r="D177" s="1">
        <f t="shared" si="11"/>
        <v>9.8495866992491345E-10</v>
      </c>
      <c r="E177" s="1">
        <f t="shared" si="12"/>
        <v>1.0612163272991961E-21</v>
      </c>
    </row>
    <row r="178" spans="2:5" x14ac:dyDescent="0.45">
      <c r="B178" s="1">
        <f t="shared" si="14"/>
        <v>0.86000000000000065</v>
      </c>
      <c r="C178" s="1">
        <f t="shared" si="10"/>
        <v>5.0922986850711962E-6</v>
      </c>
      <c r="D178" s="1">
        <f t="shared" si="11"/>
        <v>6.3087307551419208E-10</v>
      </c>
      <c r="E178" s="1">
        <f t="shared" si="12"/>
        <v>4.0174081366029738E-22</v>
      </c>
    </row>
    <row r="179" spans="2:5" x14ac:dyDescent="0.45">
      <c r="B179" s="1">
        <f t="shared" si="14"/>
        <v>0.86500000000000066</v>
      </c>
      <c r="C179" s="1">
        <f t="shared" si="10"/>
        <v>3.8454656900527521E-6</v>
      </c>
      <c r="D179" s="1">
        <f t="shared" si="11"/>
        <v>3.9740702889544746E-10</v>
      </c>
      <c r="E179" s="1">
        <f t="shared" si="12"/>
        <v>1.4673731151698097E-22</v>
      </c>
    </row>
    <row r="180" spans="2:5" x14ac:dyDescent="0.45">
      <c r="B180" s="1">
        <f t="shared" si="14"/>
        <v>0.87000000000000066</v>
      </c>
      <c r="C180" s="1">
        <f t="shared" si="10"/>
        <v>2.8720573517255426E-6</v>
      </c>
      <c r="D180" s="1">
        <f t="shared" si="11"/>
        <v>2.4589793866499628E-10</v>
      </c>
      <c r="E180" s="1">
        <f t="shared" si="12"/>
        <v>5.1572273302388893E-23</v>
      </c>
    </row>
    <row r="181" spans="2:5" x14ac:dyDescent="0.45">
      <c r="B181" s="1">
        <f t="shared" si="14"/>
        <v>0.87500000000000067</v>
      </c>
      <c r="C181" s="1">
        <f t="shared" si="10"/>
        <v>2.1196901798247524E-6</v>
      </c>
      <c r="D181" s="1">
        <f t="shared" si="11"/>
        <v>1.4924239621904162E-10</v>
      </c>
      <c r="E181" s="1">
        <f t="shared" si="12"/>
        <v>1.738856432208394E-23</v>
      </c>
    </row>
    <row r="182" spans="2:5" x14ac:dyDescent="0.45">
      <c r="B182" s="1">
        <f t="shared" si="14"/>
        <v>0.88000000000000067</v>
      </c>
      <c r="C182" s="1">
        <f t="shared" si="10"/>
        <v>1.5444254549605771E-6</v>
      </c>
      <c r="D182" s="1">
        <f t="shared" si="11"/>
        <v>8.8708494552603469E-11</v>
      </c>
      <c r="E182" s="1">
        <f t="shared" si="12"/>
        <v>5.6054833995048152E-24</v>
      </c>
    </row>
    <row r="183" spans="2:5" x14ac:dyDescent="0.45">
      <c r="B183" s="1">
        <f t="shared" si="14"/>
        <v>0.88500000000000068</v>
      </c>
      <c r="C183" s="1">
        <f t="shared" si="10"/>
        <v>1.1096941926374866E-6</v>
      </c>
      <c r="D183" s="1">
        <f t="shared" si="11"/>
        <v>5.1547116391091473E-11</v>
      </c>
      <c r="E183" s="1">
        <f t="shared" si="12"/>
        <v>1.7211022917148437E-24</v>
      </c>
    </row>
    <row r="184" spans="2:5" x14ac:dyDescent="0.45">
      <c r="B184" s="1">
        <f t="shared" si="14"/>
        <v>0.89000000000000068</v>
      </c>
      <c r="C184" s="1">
        <f t="shared" si="10"/>
        <v>7.8531662207632579E-7</v>
      </c>
      <c r="D184" s="1">
        <f t="shared" si="11"/>
        <v>2.922385557966887E-11</v>
      </c>
      <c r="E184" s="1">
        <f t="shared" si="12"/>
        <v>5.0114769842194846E-25</v>
      </c>
    </row>
    <row r="185" spans="2:5" x14ac:dyDescent="0.45">
      <c r="B185" s="1">
        <f t="shared" si="14"/>
        <v>0.89500000000000068</v>
      </c>
      <c r="C185" s="1">
        <f t="shared" si="10"/>
        <v>5.4661271308316904E-7</v>
      </c>
      <c r="D185" s="1">
        <f t="shared" si="11"/>
        <v>1.612763183981218E-11</v>
      </c>
      <c r="E185" s="1">
        <f t="shared" si="12"/>
        <v>1.3770478712603114E-25</v>
      </c>
    </row>
    <row r="186" spans="2:5" x14ac:dyDescent="0.45">
      <c r="B186" s="1">
        <f t="shared" si="14"/>
        <v>0.90000000000000069</v>
      </c>
      <c r="C186" s="1">
        <f t="shared" si="10"/>
        <v>3.7359999999998132E-7</v>
      </c>
      <c r="D186" s="1">
        <f t="shared" si="11"/>
        <v>8.6409999999992302E-12</v>
      </c>
      <c r="E186" s="1">
        <f t="shared" si="12"/>
        <v>3.5505999999993384E-26</v>
      </c>
    </row>
    <row r="187" spans="2:5" x14ac:dyDescent="0.45">
      <c r="B187" s="1">
        <f t="shared" si="14"/>
        <v>0.90500000000000069</v>
      </c>
      <c r="C187" s="1">
        <f t="shared" si="10"/>
        <v>2.5027469428335403E-7</v>
      </c>
      <c r="D187" s="1">
        <f t="shared" si="11"/>
        <v>4.4812851671036255E-12</v>
      </c>
      <c r="E187" s="1">
        <f t="shared" si="12"/>
        <v>8.5347543024284402E-27</v>
      </c>
    </row>
    <row r="188" spans="2:5" x14ac:dyDescent="0.45">
      <c r="B188" s="1">
        <f t="shared" si="14"/>
        <v>0.9100000000000007</v>
      </c>
      <c r="C188" s="1">
        <f t="shared" si="10"/>
        <v>1.6397184776435058E-7</v>
      </c>
      <c r="D188" s="1">
        <f t="shared" si="11"/>
        <v>2.2415977598940971E-12</v>
      </c>
      <c r="E188" s="1">
        <f t="shared" si="12"/>
        <v>1.8981222033596521E-27</v>
      </c>
    </row>
    <row r="189" spans="2:5" x14ac:dyDescent="0.45">
      <c r="B189" s="1">
        <f t="shared" si="14"/>
        <v>0.9150000000000007</v>
      </c>
      <c r="C189" s="1">
        <f t="shared" si="10"/>
        <v>1.0480012842054195E-7</v>
      </c>
      <c r="D189" s="1">
        <f t="shared" si="11"/>
        <v>1.0770560607932075E-12</v>
      </c>
      <c r="E189" s="1">
        <f t="shared" si="12"/>
        <v>3.8711804530410738E-28</v>
      </c>
    </row>
    <row r="190" spans="2:5" x14ac:dyDescent="0.45">
      <c r="B190" s="1">
        <f t="shared" si="14"/>
        <v>0.92000000000000071</v>
      </c>
      <c r="C190" s="1">
        <f t="shared" si="10"/>
        <v>6.5146600816635846E-8</v>
      </c>
      <c r="D190" s="1">
        <f t="shared" si="11"/>
        <v>4.9468347547590012E-13</v>
      </c>
      <c r="E190" s="1">
        <f t="shared" si="12"/>
        <v>7.1645470288613974E-29</v>
      </c>
    </row>
    <row r="191" spans="2:5" x14ac:dyDescent="0.45">
      <c r="B191" s="1">
        <f t="shared" si="14"/>
        <v>0.92500000000000071</v>
      </c>
      <c r="C191" s="1">
        <f t="shared" si="10"/>
        <v>3.9246765518185722E-8</v>
      </c>
      <c r="D191" s="1">
        <f t="shared" si="11"/>
        <v>2.1592234851510349E-13</v>
      </c>
      <c r="E191" s="1">
        <f t="shared" si="12"/>
        <v>1.1882733225182945E-29</v>
      </c>
    </row>
    <row r="192" spans="2:5" x14ac:dyDescent="0.45">
      <c r="B192" s="1">
        <f t="shared" si="14"/>
        <v>0.93000000000000071</v>
      </c>
      <c r="C192" s="1">
        <f t="shared" si="10"/>
        <v>2.281500702963828E-8</v>
      </c>
      <c r="D192" s="1">
        <f t="shared" si="11"/>
        <v>8.894013910418759E-14</v>
      </c>
      <c r="E192" s="1">
        <f t="shared" si="12"/>
        <v>1.7396203226388513E-30</v>
      </c>
    </row>
    <row r="193" spans="2:5" x14ac:dyDescent="0.45">
      <c r="B193" s="1">
        <f t="shared" si="14"/>
        <v>0.93500000000000072</v>
      </c>
      <c r="C193" s="1">
        <f t="shared" si="10"/>
        <v>1.2730529429086465E-8</v>
      </c>
      <c r="D193" s="1">
        <f t="shared" si="11"/>
        <v>3.4276601712320268E-14</v>
      </c>
      <c r="E193" s="1">
        <f t="shared" si="12"/>
        <v>2.206827921388293E-31</v>
      </c>
    </row>
    <row r="194" spans="2:5" x14ac:dyDescent="0.45">
      <c r="B194" s="1">
        <f t="shared" si="14"/>
        <v>0.94000000000000072</v>
      </c>
      <c r="C194" s="1">
        <f t="shared" si="10"/>
        <v>6.7738241433593826E-9</v>
      </c>
      <c r="D194" s="1">
        <f t="shared" si="11"/>
        <v>1.2228414350522509E-14</v>
      </c>
      <c r="E194" s="1">
        <f t="shared" si="12"/>
        <v>2.3707819768230465E-32</v>
      </c>
    </row>
    <row r="195" spans="2:5" x14ac:dyDescent="0.45">
      <c r="B195" s="1">
        <f t="shared" si="14"/>
        <v>0.94500000000000073</v>
      </c>
      <c r="C195" s="1">
        <f t="shared" si="10"/>
        <v>3.4087165041953194E-9</v>
      </c>
      <c r="D195" s="1">
        <f t="shared" si="11"/>
        <v>3.9845360436449687E-15</v>
      </c>
      <c r="E195" s="1">
        <f t="shared" si="12"/>
        <v>2.0953243446057714E-33</v>
      </c>
    </row>
    <row r="196" spans="2:5" x14ac:dyDescent="0.45">
      <c r="B196" s="1">
        <f t="shared" si="14"/>
        <v>0.95000000000000073</v>
      </c>
      <c r="C196" s="1">
        <f t="shared" si="10"/>
        <v>1.6050781249998218E-9</v>
      </c>
      <c r="D196" s="1">
        <f t="shared" si="11"/>
        <v>1.1654968261716518E-15</v>
      </c>
      <c r="E196" s="1">
        <f t="shared" si="12"/>
        <v>1.4678202569478707E-34</v>
      </c>
    </row>
    <row r="197" spans="2:5" x14ac:dyDescent="0.45">
      <c r="B197" s="1">
        <f t="shared" si="14"/>
        <v>0.95500000000000074</v>
      </c>
      <c r="C197" s="1">
        <f t="shared" si="10"/>
        <v>6.9737201381276392E-10</v>
      </c>
      <c r="D197" s="1">
        <f t="shared" si="11"/>
        <v>2.9914482624074827E-16</v>
      </c>
      <c r="E197" s="1">
        <f t="shared" si="12"/>
        <v>7.759926844196977E-36</v>
      </c>
    </row>
    <row r="198" spans="2:5" x14ac:dyDescent="0.45">
      <c r="B198" s="1">
        <f t="shared" si="14"/>
        <v>0.96000000000000074</v>
      </c>
      <c r="C198" s="1">
        <f t="shared" ref="C198:C206" si="15">_xlfn.BINOM.DIST($D$3,$C$4,B198,TRUE)</f>
        <v>2.7431796735996089E-10</v>
      </c>
      <c r="D198" s="1">
        <f t="shared" ref="D198:D206" si="16">_xlfn.BINOM.DIST($D$3,$D$4,$B198,TRUE)</f>
        <v>6.5327526313968097E-17</v>
      </c>
      <c r="E198" s="1">
        <f t="shared" ref="E198:E206" si="17">_xlfn.BINOM.DIST($D$3,$E$4,$B198,TRUE)</f>
        <v>2.8970726859896513E-37</v>
      </c>
    </row>
    <row r="199" spans="2:5" x14ac:dyDescent="0.45">
      <c r="B199" s="1">
        <f t="shared" ref="B199:B206" si="18">B198+$A$6</f>
        <v>0.96500000000000075</v>
      </c>
      <c r="C199" s="1">
        <f t="shared" si="15"/>
        <v>9.5128449189085877E-11</v>
      </c>
      <c r="D199" s="1">
        <f t="shared" si="16"/>
        <v>1.1624608519457654E-17</v>
      </c>
      <c r="E199" s="1">
        <f t="shared" si="17"/>
        <v>6.9588167043918772E-39</v>
      </c>
    </row>
    <row r="200" spans="2:5" x14ac:dyDescent="0.45">
      <c r="B200" s="1">
        <f t="shared" si="18"/>
        <v>0.97000000000000075</v>
      </c>
      <c r="C200" s="1">
        <f t="shared" si="15"/>
        <v>2.7971117639994551E-11</v>
      </c>
      <c r="D200" s="1">
        <f t="shared" si="16"/>
        <v>1.5820770050364899E-18</v>
      </c>
      <c r="E200" s="1">
        <f t="shared" si="17"/>
        <v>9.3832687279995369E-41</v>
      </c>
    </row>
    <row r="201" spans="2:5" x14ac:dyDescent="0.45">
      <c r="B201" s="1">
        <f t="shared" si="18"/>
        <v>0.97500000000000075</v>
      </c>
      <c r="C201" s="1">
        <f t="shared" si="15"/>
        <v>6.5647125244125128E-12</v>
      </c>
      <c r="D201" s="1">
        <f t="shared" si="16"/>
        <v>1.4928262680763095E-19</v>
      </c>
      <c r="E201" s="1">
        <f t="shared" si="17"/>
        <v>5.7489256410865605E-43</v>
      </c>
    </row>
    <row r="202" spans="2:5" x14ac:dyDescent="0.45">
      <c r="B202" s="1">
        <f t="shared" si="18"/>
        <v>0.98000000000000076</v>
      </c>
      <c r="C202" s="1">
        <f t="shared" si="15"/>
        <v>1.1114086399996669E-12</v>
      </c>
      <c r="D202" s="1">
        <f t="shared" si="16"/>
        <v>8.2850938879958982E-21</v>
      </c>
      <c r="E202" s="1">
        <f t="shared" si="17"/>
        <v>1.1230330161713532E-45</v>
      </c>
    </row>
    <row r="203" spans="2:5" x14ac:dyDescent="0.45">
      <c r="B203" s="1">
        <f t="shared" si="18"/>
        <v>0.98500000000000076</v>
      </c>
      <c r="C203" s="1">
        <f t="shared" si="15"/>
        <v>1.1227536878901741E-13</v>
      </c>
      <c r="D203" s="1">
        <f t="shared" si="16"/>
        <v>1.986977099466769E-22</v>
      </c>
      <c r="E203" s="1">
        <f t="shared" si="17"/>
        <v>3.6005850612940161E-49</v>
      </c>
    </row>
    <row r="204" spans="2:5" x14ac:dyDescent="0.45">
      <c r="B204" s="1">
        <f t="shared" si="18"/>
        <v>0.99000000000000077</v>
      </c>
      <c r="C204" s="1">
        <f t="shared" si="15"/>
        <v>4.4203599999973059E-15</v>
      </c>
      <c r="D204" s="1">
        <f t="shared" si="16"/>
        <v>1.030590999998967E-24</v>
      </c>
      <c r="E204" s="1">
        <f t="shared" si="17"/>
        <v>4.2664059999908884E-54</v>
      </c>
    </row>
    <row r="205" spans="2:5" x14ac:dyDescent="0.45">
      <c r="B205" s="1">
        <f t="shared" si="18"/>
        <v>0.99500000000000077</v>
      </c>
      <c r="C205" s="1">
        <f t="shared" si="15"/>
        <v>1.74222265624786E-17</v>
      </c>
      <c r="D205" s="1">
        <f t="shared" si="16"/>
        <v>1.2698641967747952E-28</v>
      </c>
      <c r="E205" s="1">
        <f t="shared" si="17"/>
        <v>1.6048928722669895E-62</v>
      </c>
    </row>
    <row r="206" spans="2:5" x14ac:dyDescent="0.45">
      <c r="B206" s="1">
        <f t="shared" si="18"/>
        <v>1.0000000000000007</v>
      </c>
      <c r="C206" s="1" t="e">
        <f t="shared" si="15"/>
        <v>#NUM!</v>
      </c>
      <c r="D206" s="1" t="e">
        <f t="shared" si="16"/>
        <v>#NUM!</v>
      </c>
      <c r="E206" s="1" t="e">
        <f t="shared" si="17"/>
        <v>#NUM!</v>
      </c>
    </row>
  </sheetData>
  <phoneticPr fontId="3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041BE-C42E-418F-96E5-742E9AE39998}">
  <dimension ref="A1:E214"/>
  <sheetViews>
    <sheetView zoomScale="120" zoomScaleNormal="120" workbookViewId="0">
      <selection activeCell="F1" sqref="F1"/>
    </sheetView>
  </sheetViews>
  <sheetFormatPr defaultRowHeight="18" x14ac:dyDescent="0.45"/>
  <cols>
    <col min="1" max="1" width="8.796875" style="13"/>
    <col min="2" max="2" width="7.296875" style="12" customWidth="1"/>
    <col min="3" max="3" width="7.59765625" style="12" customWidth="1"/>
    <col min="4" max="4" width="7.296875" style="12" customWidth="1"/>
    <col min="5" max="5" width="8.796875" style="12"/>
    <col min="6" max="6" width="8" style="12" customWidth="1"/>
    <col min="7" max="16384" width="8.796875" style="12"/>
  </cols>
  <sheetData>
    <row r="1" spans="1:5" x14ac:dyDescent="0.45">
      <c r="A1" s="21" t="s">
        <v>13</v>
      </c>
      <c r="D1" s="25">
        <f>B3</f>
        <v>0</v>
      </c>
      <c r="E1" s="25">
        <v>0</v>
      </c>
    </row>
    <row r="2" spans="1:5" x14ac:dyDescent="0.45">
      <c r="B2" s="12" t="s">
        <v>12</v>
      </c>
      <c r="C2" s="27"/>
      <c r="D2" s="25">
        <f>D1</f>
        <v>0</v>
      </c>
      <c r="E2" s="25">
        <v>1</v>
      </c>
    </row>
    <row r="3" spans="1:5" x14ac:dyDescent="0.45">
      <c r="B3" s="24">
        <v>0</v>
      </c>
      <c r="C3" s="26"/>
      <c r="D3" s="25">
        <v>-2</v>
      </c>
      <c r="E3" s="25">
        <v>0.05</v>
      </c>
    </row>
    <row r="4" spans="1:5" x14ac:dyDescent="0.45">
      <c r="B4" s="12" t="s">
        <v>11</v>
      </c>
      <c r="D4" s="25">
        <v>2</v>
      </c>
      <c r="E4" s="25">
        <v>0.05</v>
      </c>
    </row>
    <row r="5" spans="1:5" x14ac:dyDescent="0.45">
      <c r="B5" s="24">
        <v>0.8</v>
      </c>
    </row>
    <row r="6" spans="1:5" x14ac:dyDescent="0.45">
      <c r="A6" s="14">
        <v>2.5000000000000001E-2</v>
      </c>
    </row>
    <row r="7" spans="1:5" x14ac:dyDescent="0.45">
      <c r="C7" s="23"/>
    </row>
    <row r="8" spans="1:5" x14ac:dyDescent="0.45">
      <c r="C8" s="22" t="s">
        <v>2</v>
      </c>
    </row>
    <row r="9" spans="1:5" x14ac:dyDescent="0.45">
      <c r="A9" s="21" t="s">
        <v>10</v>
      </c>
      <c r="B9" s="20" t="s">
        <v>9</v>
      </c>
      <c r="C9" s="19">
        <v>3</v>
      </c>
      <c r="D9" s="19">
        <v>4</v>
      </c>
      <c r="E9" s="19">
        <v>5</v>
      </c>
    </row>
    <row r="10" spans="1:5" x14ac:dyDescent="0.45">
      <c r="A10" s="18">
        <v>-2</v>
      </c>
      <c r="B10" s="12">
        <f t="shared" ref="B10:B73" si="0">_xlfn.NORM.DIST(A10,$B$3,$B$5,TRUE)</f>
        <v>6.2096653257761331E-3</v>
      </c>
      <c r="C10" s="12">
        <f t="shared" ref="C10:E29" si="1">_xlfn.BINOM.DIST(0,C$9,$B10,TRUE)</f>
        <v>0.98148644440870214</v>
      </c>
      <c r="D10" s="12">
        <f t="shared" si="1"/>
        <v>0.97539174206713819</v>
      </c>
      <c r="E10" s="12">
        <f t="shared" si="1"/>
        <v>0.96933488578737548</v>
      </c>
    </row>
    <row r="11" spans="1:5" x14ac:dyDescent="0.45">
      <c r="A11" s="14">
        <f t="shared" ref="A11:A42" si="2">A10+$A$6</f>
        <v>-1.9750000000000001</v>
      </c>
      <c r="B11" s="12">
        <f t="shared" si="0"/>
        <v>6.7792953020445563E-3</v>
      </c>
      <c r="C11" s="12">
        <f t="shared" si="1"/>
        <v>0.9797996790596627</v>
      </c>
      <c r="D11" s="12">
        <f t="shared" si="1"/>
        <v>0.97315732769846874</v>
      </c>
      <c r="E11" s="12">
        <f t="shared" si="1"/>
        <v>0.96656000679865228</v>
      </c>
    </row>
    <row r="12" spans="1:5" x14ac:dyDescent="0.45">
      <c r="A12" s="14">
        <f t="shared" si="2"/>
        <v>-1.9500000000000002</v>
      </c>
      <c r="B12" s="12">
        <f t="shared" si="0"/>
        <v>7.3946071108806936E-3</v>
      </c>
      <c r="C12" s="12">
        <f t="shared" si="1"/>
        <v>0.97797981497162911</v>
      </c>
      <c r="D12" s="12">
        <f t="shared" si="1"/>
        <v>0.9707480384775421</v>
      </c>
      <c r="E12" s="12">
        <f t="shared" si="1"/>
        <v>0.96356973812934266</v>
      </c>
    </row>
    <row r="13" spans="1:5" x14ac:dyDescent="0.45">
      <c r="A13" s="14">
        <f t="shared" si="2"/>
        <v>-1.9250000000000003</v>
      </c>
      <c r="B13" s="12">
        <f t="shared" si="0"/>
        <v>8.0586155258070263E-3</v>
      </c>
      <c r="C13" s="12">
        <f t="shared" si="1"/>
        <v>0.97601845393831621</v>
      </c>
      <c r="D13" s="12">
        <f t="shared" si="1"/>
        <v>0.9681530964719347</v>
      </c>
      <c r="E13" s="12">
        <f t="shared" si="1"/>
        <v>0.96035112289734781</v>
      </c>
    </row>
    <row r="14" spans="1:5" x14ac:dyDescent="0.45">
      <c r="A14" s="14">
        <f t="shared" si="2"/>
        <v>-1.9000000000000004</v>
      </c>
      <c r="B14" s="12">
        <f t="shared" si="0"/>
        <v>8.7744750957383481E-3</v>
      </c>
      <c r="C14" s="12">
        <f t="shared" si="1"/>
        <v>0.9739068733931644</v>
      </c>
      <c r="D14" s="12">
        <f t="shared" si="1"/>
        <v>0.96536135178700766</v>
      </c>
      <c r="E14" s="12">
        <f t="shared" si="1"/>
        <v>0.95689081264736431</v>
      </c>
    </row>
    <row r="15" spans="1:5" x14ac:dyDescent="0.45">
      <c r="A15" s="14">
        <f t="shared" si="2"/>
        <v>-1.8750000000000004</v>
      </c>
      <c r="B15" s="12">
        <f t="shared" si="0"/>
        <v>9.5454815363861384E-3</v>
      </c>
      <c r="C15" s="12">
        <f t="shared" si="1"/>
        <v>0.97163603429595169</v>
      </c>
      <c r="D15" s="12">
        <f t="shared" si="1"/>
        <v>0.96236130047049229</v>
      </c>
      <c r="E15" s="12">
        <f t="shared" si="1"/>
        <v>0.95317509844551862</v>
      </c>
    </row>
    <row r="16" spans="1:5" x14ac:dyDescent="0.45">
      <c r="A16" s="14">
        <f t="shared" si="2"/>
        <v>-1.8500000000000005</v>
      </c>
      <c r="B16" s="12">
        <f t="shared" si="0"/>
        <v>1.0375072658057993E-2</v>
      </c>
      <c r="C16" s="12">
        <f t="shared" si="1"/>
        <v>0.96919659162885852</v>
      </c>
      <c r="D16" s="12">
        <f t="shared" si="1"/>
        <v>0.95914110657076701</v>
      </c>
      <c r="E16" s="12">
        <f t="shared" si="1"/>
        <v>0.94918994790076516</v>
      </c>
    </row>
    <row r="17" spans="1:5" x14ac:dyDescent="0.45">
      <c r="A17" s="14">
        <f t="shared" si="2"/>
        <v>-1.8250000000000006</v>
      </c>
      <c r="B17" s="12">
        <f t="shared" si="0"/>
        <v>1.1266828789210048E-2</v>
      </c>
      <c r="C17" s="12">
        <f t="shared" si="1"/>
        <v>0.96657890769789701</v>
      </c>
      <c r="D17" s="12">
        <f t="shared" si="1"/>
        <v>0.95568862863360315</v>
      </c>
      <c r="E17" s="12">
        <f t="shared" si="1"/>
        <v>0.94492104847899339</v>
      </c>
    </row>
    <row r="18" spans="1:5" x14ac:dyDescent="0.45">
      <c r="A18" s="14">
        <f t="shared" si="2"/>
        <v>-1.8000000000000007</v>
      </c>
      <c r="B18" s="12">
        <f t="shared" si="0"/>
        <v>1.222447265504467E-2</v>
      </c>
      <c r="C18" s="12">
        <f t="shared" si="1"/>
        <v>0.96377306843248312</v>
      </c>
      <c r="D18" s="12">
        <f t="shared" si="1"/>
        <v>0.95199145091176174</v>
      </c>
      <c r="E18" s="12">
        <f t="shared" si="1"/>
        <v>0.94035385745225453</v>
      </c>
    </row>
    <row r="19" spans="1:5" x14ac:dyDescent="0.45">
      <c r="A19" s="14">
        <f t="shared" si="2"/>
        <v>-1.7750000000000008</v>
      </c>
      <c r="B19" s="12">
        <f t="shared" si="0"/>
        <v>1.3251868670662866E-2</v>
      </c>
      <c r="C19" s="12">
        <f t="shared" si="1"/>
        <v>0.96076890287033556</v>
      </c>
      <c r="D19" s="12">
        <f t="shared" si="1"/>
        <v>0.94803691954664104</v>
      </c>
      <c r="E19" s="12">
        <f t="shared" si="1"/>
        <v>0.93547365879386923</v>
      </c>
    </row>
    <row r="20" spans="1:5" x14ac:dyDescent="0.45">
      <c r="A20" s="14">
        <f t="shared" si="2"/>
        <v>-1.7500000000000009</v>
      </c>
      <c r="B20" s="12">
        <f t="shared" si="0"/>
        <v>1.4353021608801619E-2</v>
      </c>
      <c r="C20" s="12">
        <f t="shared" si="1"/>
        <v>0.95755600600658353</v>
      </c>
      <c r="D20" s="12">
        <f t="shared" si="1"/>
        <v>0.9438121839607333</v>
      </c>
      <c r="E20" s="12">
        <f t="shared" si="1"/>
        <v>0.93026562728969464</v>
      </c>
    </row>
    <row r="21" spans="1:5" x14ac:dyDescent="0.45">
      <c r="A21" s="14">
        <f t="shared" si="2"/>
        <v>-1.725000000000001</v>
      </c>
      <c r="B21" s="12">
        <f t="shared" si="0"/>
        <v>1.5532074603028807E-2</v>
      </c>
      <c r="C21" s="12">
        <f t="shared" si="1"/>
        <v>0.95412376517469433</v>
      </c>
      <c r="D21" s="12">
        <f t="shared" si="1"/>
        <v>0.9393042436734782</v>
      </c>
      <c r="E21" s="12">
        <f t="shared" si="1"/>
        <v>0.92471490008580026</v>
      </c>
    </row>
    <row r="22" spans="1:5" x14ac:dyDescent="0.45">
      <c r="A22" s="14">
        <f t="shared" si="2"/>
        <v>-1.7000000000000011</v>
      </c>
      <c r="B22" s="12">
        <f t="shared" si="0"/>
        <v>1.6793306448448751E-2</v>
      </c>
      <c r="C22" s="12">
        <f t="shared" si="1"/>
        <v>0.9504613901123744</v>
      </c>
      <c r="D22" s="12">
        <f t="shared" si="1"/>
        <v>0.93450000072079875</v>
      </c>
      <c r="E22" s="12">
        <f t="shared" si="1"/>
        <v>0.91880665583261878</v>
      </c>
    </row>
    <row r="23" spans="1:5" x14ac:dyDescent="0.45">
      <c r="A23" s="14">
        <f t="shared" si="2"/>
        <v>-1.6750000000000012</v>
      </c>
      <c r="B23" s="12">
        <f t="shared" si="0"/>
        <v>1.8141128163506211E-2</v>
      </c>
      <c r="C23" s="12">
        <f t="shared" si="1"/>
        <v>0.94655794684770334</v>
      </c>
      <c r="D23" s="12">
        <f t="shared" si="1"/>
        <v>0.92938631781975378</v>
      </c>
      <c r="E23" s="12">
        <f t="shared" si="1"/>
        <v>0.91252620151477648</v>
      </c>
    </row>
    <row r="24" spans="1:5" x14ac:dyDescent="0.45">
      <c r="A24" s="14">
        <f t="shared" si="2"/>
        <v>-1.6500000000000012</v>
      </c>
      <c r="B24" s="12">
        <f t="shared" si="0"/>
        <v>1.9580078778377381E-2</v>
      </c>
      <c r="C24" s="12">
        <f t="shared" si="1"/>
        <v>0.94240239551925253</v>
      </c>
      <c r="D24" s="12">
        <f t="shared" si="1"/>
        <v>0.92395008237405407</v>
      </c>
      <c r="E24" s="12">
        <f t="shared" si="1"/>
        <v>0.90585906697388185</v>
      </c>
    </row>
    <row r="25" spans="1:5" x14ac:dyDescent="0.45">
      <c r="A25" s="14">
        <f t="shared" si="2"/>
        <v>-1.6250000000000013</v>
      </c>
      <c r="B25" s="12">
        <f t="shared" si="0"/>
        <v>2.1114820317715218E-2</v>
      </c>
      <c r="C25" s="12">
        <f t="shared" si="1"/>
        <v>0.93798363221863501</v>
      </c>
      <c r="D25" s="12">
        <f t="shared" si="1"/>
        <v>0.91817827636338067</v>
      </c>
      <c r="E25" s="12">
        <f t="shared" si="1"/>
        <v>0.89879110703833842</v>
      </c>
    </row>
    <row r="26" spans="1:5" x14ac:dyDescent="0.45">
      <c r="A26" s="14">
        <f t="shared" si="2"/>
        <v>-1.6000000000000014</v>
      </c>
      <c r="B26" s="12">
        <f t="shared" si="0"/>
        <v>2.2750131948179098E-2</v>
      </c>
      <c r="C26" s="12">
        <f t="shared" si="1"/>
        <v>0.93329053491469094</v>
      </c>
      <c r="D26" s="12">
        <f t="shared" si="1"/>
        <v>0.91205805209939506</v>
      </c>
      <c r="E26" s="12">
        <f t="shared" si="1"/>
        <v>0.89130861106973458</v>
      </c>
    </row>
    <row r="27" spans="1:5" x14ac:dyDescent="0.45">
      <c r="A27" s="14">
        <f t="shared" si="2"/>
        <v>-1.5750000000000015</v>
      </c>
      <c r="B27" s="12">
        <f t="shared" si="0"/>
        <v>2.4490903264233175E-2</v>
      </c>
      <c r="C27" s="12">
        <f t="shared" si="1"/>
        <v>0.92831201348526005</v>
      </c>
      <c r="D27" s="12">
        <f t="shared" si="1"/>
        <v>0.90557681376396704</v>
      </c>
      <c r="E27" s="12">
        <f t="shared" si="1"/>
        <v>0.88339841961974119</v>
      </c>
    </row>
    <row r="28" spans="1:5" x14ac:dyDescent="0.45">
      <c r="A28" s="14">
        <f t="shared" si="2"/>
        <v>-1.5500000000000016</v>
      </c>
      <c r="B28" s="12">
        <f t="shared" si="0"/>
        <v>2.6342126689141335E-2</v>
      </c>
      <c r="C28" s="12">
        <f t="shared" si="1"/>
        <v>0.92303706384517226</v>
      </c>
      <c r="D28" s="12">
        <f t="shared" si="1"/>
        <v>0.89872230457058966</v>
      </c>
      <c r="E28" s="12">
        <f t="shared" si="1"/>
        <v>0.87504804776523415</v>
      </c>
    </row>
    <row r="29" spans="1:5" x14ac:dyDescent="0.45">
      <c r="A29" s="14">
        <f t="shared" si="2"/>
        <v>-1.5250000000000017</v>
      </c>
      <c r="B29" s="12">
        <f t="shared" si="0"/>
        <v>2.8308888971924226E-2</v>
      </c>
      <c r="C29" s="12">
        <f t="shared" si="1"/>
        <v>0.91745482611772633</v>
      </c>
      <c r="D29" s="12">
        <f t="shared" si="1"/>
        <v>0.89148269930840363</v>
      </c>
      <c r="E29" s="12">
        <f t="shared" si="1"/>
        <v>0.86624581455329075</v>
      </c>
    </row>
    <row r="30" spans="1:5" x14ac:dyDescent="0.45">
      <c r="A30" s="14">
        <f t="shared" si="2"/>
        <v>-1.5000000000000018</v>
      </c>
      <c r="B30" s="12">
        <f t="shared" si="0"/>
        <v>3.0396361765261223E-2</v>
      </c>
      <c r="C30" s="12">
        <f t="shared" ref="C30:E49" si="3">_xlfn.BINOM.DIST(0,C$9,$B30,TRUE)</f>
        <v>0.91155464675163611</v>
      </c>
      <c r="D30" s="12">
        <f t="shared" si="3"/>
        <v>0.88384670194016857</v>
      </c>
      <c r="E30" s="12">
        <f t="shared" si="3"/>
        <v>0.85698097784296212</v>
      </c>
    </row>
    <row r="31" spans="1:5" x14ac:dyDescent="0.45">
      <c r="A31" s="14">
        <f t="shared" si="2"/>
        <v>-1.4750000000000019</v>
      </c>
      <c r="B31" s="12">
        <f t="shared" si="0"/>
        <v>3.2609791273917665E-2</v>
      </c>
      <c r="C31" s="12">
        <f t="shared" si="3"/>
        <v>0.90532614443633275</v>
      </c>
      <c r="D31" s="12">
        <f t="shared" si="3"/>
        <v>0.87580364783144327</v>
      </c>
      <c r="E31" s="12">
        <f t="shared" si="3"/>
        <v>0.84724387367872422</v>
      </c>
    </row>
    <row r="32" spans="1:5" x14ac:dyDescent="0.45">
      <c r="A32" s="14">
        <f t="shared" si="2"/>
        <v>-1.450000000000002</v>
      </c>
      <c r="B32" s="12">
        <f t="shared" si="0"/>
        <v>3.495448696823452E-2</v>
      </c>
      <c r="C32" s="12">
        <f t="shared" si="3"/>
        <v>0.89875927961591906</v>
      </c>
      <c r="D32" s="12">
        <f t="shared" si="3"/>
        <v>0.86734361008900462</v>
      </c>
      <c r="E32" s="12">
        <f t="shared" si="3"/>
        <v>0.83702605917316697</v>
      </c>
    </row>
    <row r="33" spans="1:5" x14ac:dyDescent="0.45">
      <c r="A33" s="14">
        <f t="shared" si="2"/>
        <v>-1.425000000000002</v>
      </c>
      <c r="B33" s="12">
        <f t="shared" si="0"/>
        <v>3.7435809362521014E-2</v>
      </c>
      <c r="C33" s="12">
        <f t="shared" si="3"/>
        <v>0.89184442734628511</v>
      </c>
      <c r="D33" s="12">
        <f t="shared" si="3"/>
        <v>0.85845750938312282</v>
      </c>
      <c r="E33" s="12">
        <f t="shared" si="3"/>
        <v>0.82632045771603169</v>
      </c>
    </row>
    <row r="34" spans="1:5" x14ac:dyDescent="0.45">
      <c r="A34" s="14">
        <f t="shared" si="2"/>
        <v>-1.4000000000000021</v>
      </c>
      <c r="B34" s="12">
        <f t="shared" si="0"/>
        <v>4.0059156863816843E-2</v>
      </c>
      <c r="C34" s="12">
        <f t="shared" si="3"/>
        <v>0.88457245318137168</v>
      </c>
      <c r="D34" s="12">
        <f t="shared" si="3"/>
        <v>0.84913722652196777</v>
      </c>
      <c r="E34" s="12">
        <f t="shared" si="3"/>
        <v>0.81512150516581794</v>
      </c>
    </row>
    <row r="35" spans="1:5" x14ac:dyDescent="0.45">
      <c r="A35" s="14">
        <f t="shared" si="2"/>
        <v>-1.3750000000000022</v>
      </c>
      <c r="B35" s="12">
        <f t="shared" si="0"/>
        <v>4.2829951702416852E-2</v>
      </c>
      <c r="C35" s="12">
        <f t="shared" si="3"/>
        <v>0.8769347917138488</v>
      </c>
      <c r="D35" s="12">
        <f t="shared" si="3"/>
        <v>0.8393757169385756</v>
      </c>
      <c r="E35" s="12">
        <f t="shared" si="3"/>
        <v>0.80342529552191488</v>
      </c>
    </row>
    <row r="36" spans="1:5" x14ac:dyDescent="0.45">
      <c r="A36" s="14">
        <f t="shared" si="2"/>
        <v>-1.3500000000000023</v>
      </c>
      <c r="B36" s="12">
        <f t="shared" si="0"/>
        <v>4.5753624961740839E-2</v>
      </c>
      <c r="C36" s="12">
        <f t="shared" si="3"/>
        <v>0.86892352733320333</v>
      </c>
      <c r="D36" s="12">
        <f t="shared" si="3"/>
        <v>0.82916712614316701</v>
      </c>
      <c r="E36" s="12">
        <f t="shared" si="3"/>
        <v>0.7912297244230081</v>
      </c>
    </row>
    <row r="37" spans="1:5" x14ac:dyDescent="0.45">
      <c r="A37" s="14">
        <f t="shared" si="2"/>
        <v>-1.3250000000000024</v>
      </c>
      <c r="B37" s="12">
        <f t="shared" si="0"/>
        <v>4.883560073156093E-2</v>
      </c>
      <c r="C37" s="12">
        <f t="shared" si="3"/>
        <v>0.86053147670114172</v>
      </c>
      <c r="D37" s="12">
        <f t="shared" si="3"/>
        <v>0.81850690508802426</v>
      </c>
      <c r="E37" s="12">
        <f t="shared" si="3"/>
        <v>0.77853462867511991</v>
      </c>
    </row>
    <row r="38" spans="1:5" x14ac:dyDescent="0.45">
      <c r="A38" s="14">
        <f t="shared" si="2"/>
        <v>-1.3000000000000025</v>
      </c>
      <c r="B38" s="12">
        <f t="shared" si="0"/>
        <v>5.2081279415219228E-2</v>
      </c>
      <c r="C38" s="12">
        <f t="shared" si="3"/>
        <v>0.8517522723811779</v>
      </c>
      <c r="D38" s="12">
        <f t="shared" si="3"/>
        <v>0.80739192429074591</v>
      </c>
      <c r="E38" s="12">
        <f t="shared" si="3"/>
        <v>0.765341919884168</v>
      </c>
    </row>
    <row r="39" spans="1:5" x14ac:dyDescent="0.45">
      <c r="A39" s="14">
        <f t="shared" si="2"/>
        <v>-1.2750000000000026</v>
      </c>
      <c r="B39" s="12">
        <f t="shared" si="0"/>
        <v>5.5496020228245305E-2</v>
      </c>
      <c r="C39" s="12">
        <f t="shared" si="3"/>
        <v>0.84258044699722434</v>
      </c>
      <c r="D39" s="12">
        <f t="shared" si="3"/>
        <v>0.79582058546674239</v>
      </c>
      <c r="E39" s="12">
        <f t="shared" si="3"/>
        <v>0.751655710157626</v>
      </c>
    </row>
    <row r="40" spans="1:5" x14ac:dyDescent="0.45">
      <c r="A40" s="14">
        <f t="shared" si="2"/>
        <v>-1.2500000000000027</v>
      </c>
      <c r="B40" s="12">
        <f t="shared" si="0"/>
        <v>5.9085122932667114E-2</v>
      </c>
      <c r="C40" s="12">
        <f t="shared" si="3"/>
        <v>0.83301151723597444</v>
      </c>
      <c r="D40" s="12">
        <f t="shared" si="3"/>
        <v>0.78379292933575939</v>
      </c>
      <c r="E40" s="12">
        <f t="shared" si="3"/>
        <v>0.73748242775220074</v>
      </c>
    </row>
    <row r="41" spans="1:5" x14ac:dyDescent="0.45">
      <c r="A41" s="14">
        <f t="shared" si="2"/>
        <v>-1.2250000000000028</v>
      </c>
      <c r="B41" s="12">
        <f t="shared" si="0"/>
        <v>6.2853808858251425E-2</v>
      </c>
      <c r="C41" s="12">
        <f t="shared" si="3"/>
        <v>0.82304206695098414</v>
      </c>
      <c r="D41" s="12">
        <f t="shared" si="3"/>
        <v>0.77131073819254681</v>
      </c>
      <c r="E41" s="12">
        <f t="shared" si="3"/>
        <v>0.72283092048387565</v>
      </c>
    </row>
    <row r="42" spans="1:5" x14ac:dyDescent="0.45">
      <c r="A42" s="14">
        <f t="shared" si="2"/>
        <v>-1.2000000000000028</v>
      </c>
      <c r="B42" s="12">
        <f t="shared" si="0"/>
        <v>6.6807201268857572E-2</v>
      </c>
      <c r="C42" s="12">
        <f t="shared" si="3"/>
        <v>0.81266982857379766</v>
      </c>
      <c r="D42" s="12">
        <f t="shared" si="3"/>
        <v>0.75837763177113993</v>
      </c>
      <c r="E42" s="12">
        <f t="shared" si="3"/>
        <v>0.7077125446876058</v>
      </c>
    </row>
    <row r="43" spans="1:5" x14ac:dyDescent="0.45">
      <c r="A43" s="14">
        <f t="shared" ref="A43:A74" si="4">A42+$A$6</f>
        <v>-1.1750000000000029</v>
      </c>
      <c r="B43" s="12">
        <f t="shared" si="0"/>
        <v>7.0950305138989811E-2</v>
      </c>
      <c r="C43" s="12">
        <f t="shared" si="3"/>
        <v>0.80189376199046325</v>
      </c>
      <c r="D43" s="12">
        <f t="shared" si="3"/>
        <v>0.74499915488818746</v>
      </c>
      <c r="E43" s="12">
        <f t="shared" si="3"/>
        <v>0.69214123752058099</v>
      </c>
    </row>
    <row r="44" spans="1:5" x14ac:dyDescent="0.45">
      <c r="A44" s="14">
        <f t="shared" si="4"/>
        <v>-1.150000000000003</v>
      </c>
      <c r="B44" s="12">
        <f t="shared" si="0"/>
        <v>7.5287986412422875E-2</v>
      </c>
      <c r="C44" s="12">
        <f t="shared" si="3"/>
        <v>0.79071413000160962</v>
      </c>
      <c r="D44" s="12">
        <f t="shared" si="3"/>
        <v>0.73118285532593763</v>
      </c>
      <c r="E44" s="12">
        <f t="shared" si="3"/>
        <v>0.67613357044916189</v>
      </c>
    </row>
    <row r="45" spans="1:5" x14ac:dyDescent="0.45">
      <c r="A45" s="14">
        <f t="shared" si="4"/>
        <v>-1.1250000000000031</v>
      </c>
      <c r="B45" s="12">
        <f t="shared" si="0"/>
        <v>7.9824950821404686E-2</v>
      </c>
      <c r="C45" s="12">
        <f t="shared" si="3"/>
        <v>0.77913256945216636</v>
      </c>
      <c r="D45" s="12">
        <f t="shared" si="3"/>
        <v>0.71693835041229248</v>
      </c>
      <c r="E45" s="12">
        <f t="shared" si="3"/>
        <v>0.65970878184865223</v>
      </c>
    </row>
    <row r="46" spans="1:5" x14ac:dyDescent="0.45">
      <c r="A46" s="14">
        <f t="shared" si="4"/>
        <v>-1.1000000000000032</v>
      </c>
      <c r="B46" s="12">
        <f t="shared" si="0"/>
        <v>8.4565722351335082E-2</v>
      </c>
      <c r="C46" s="12">
        <f t="shared" si="3"/>
        <v>0.76715215709408791</v>
      </c>
      <c r="D46" s="12">
        <f t="shared" si="3"/>
        <v>0.70227738077604152</v>
      </c>
      <c r="E46" s="12">
        <f t="shared" si="3"/>
        <v>0.64288878677971184</v>
      </c>
    </row>
    <row r="47" spans="1:5" x14ac:dyDescent="0.45">
      <c r="A47" s="14">
        <f t="shared" si="4"/>
        <v>-1.0750000000000033</v>
      </c>
      <c r="B47" s="12">
        <f t="shared" si="0"/>
        <v>8.951462144193098E-2</v>
      </c>
      <c r="C47" s="12">
        <f t="shared" si="3"/>
        <v>0.75477746923326317</v>
      </c>
      <c r="D47" s="12">
        <f t="shared" si="3"/>
        <v>0.68721384980194888</v>
      </c>
      <c r="E47" s="12">
        <f t="shared" si="3"/>
        <v>0.62569816218727548</v>
      </c>
    </row>
    <row r="48" spans="1:5" x14ac:dyDescent="0.45">
      <c r="A48" s="14">
        <f t="shared" si="4"/>
        <v>-1.0500000000000034</v>
      </c>
      <c r="B48" s="12">
        <f t="shared" si="0"/>
        <v>9.4675743021641862E-2</v>
      </c>
      <c r="C48" s="12">
        <f t="shared" si="3"/>
        <v>0.74201463421131897</v>
      </c>
      <c r="D48" s="12">
        <f t="shared" si="3"/>
        <v>0.67176384738443062</v>
      </c>
      <c r="E48" s="12">
        <f t="shared" si="3"/>
        <v>0.60816410599823278</v>
      </c>
    </row>
    <row r="49" spans="1:5" x14ac:dyDescent="0.45">
      <c r="A49" s="14">
        <f t="shared" si="4"/>
        <v>-1.0250000000000035</v>
      </c>
      <c r="B49" s="12">
        <f t="shared" si="0"/>
        <v>0.1000529344774251</v>
      </c>
      <c r="C49" s="12">
        <f t="shared" si="3"/>
        <v>0.7288713767852677</v>
      </c>
      <c r="D49" s="12">
        <f t="shared" si="3"/>
        <v>0.65594565668130078</v>
      </c>
      <c r="E49" s="12">
        <f t="shared" si="3"/>
        <v>0.59031636887261496</v>
      </c>
    </row>
    <row r="50" spans="1:5" x14ac:dyDescent="0.45">
      <c r="A50" s="14">
        <f t="shared" si="4"/>
        <v>-1.0000000000000036</v>
      </c>
      <c r="B50" s="12">
        <f t="shared" si="0"/>
        <v>0.10564977366685439</v>
      </c>
      <c r="C50" s="12">
        <f t="shared" ref="C50:E69" si="5">_xlfn.BINOM.DIST(0,C$9,$B50,TRUE)</f>
        <v>0.7153570534938074</v>
      </c>
      <c r="D50" s="12">
        <f t="shared" si="5"/>
        <v>0.63977974270119875</v>
      </c>
      <c r="E50" s="12">
        <f t="shared" si="5"/>
        <v>0.57218715768817874</v>
      </c>
    </row>
    <row r="51" spans="1:5" x14ac:dyDescent="0.45">
      <c r="A51" s="14">
        <f t="shared" si="4"/>
        <v>-0.97500000000000353</v>
      </c>
      <c r="B51" s="12">
        <f t="shared" si="0"/>
        <v>0.11146954708386966</v>
      </c>
      <c r="C51" s="12">
        <f t="shared" si="5"/>
        <v>0.70148267813925946</v>
      </c>
      <c r="D51" s="12">
        <f t="shared" si="5"/>
        <v>0.62328872171989624</v>
      </c>
      <c r="E51" s="12">
        <f t="shared" si="5"/>
        <v>0.55381101020729528</v>
      </c>
    </row>
    <row r="52" spans="1:5" x14ac:dyDescent="0.45">
      <c r="A52" s="14">
        <f t="shared" si="4"/>
        <v>-0.95000000000000351</v>
      </c>
      <c r="B52" s="12">
        <f t="shared" si="0"/>
        <v>0.11751522829321333</v>
      </c>
      <c r="C52" s="12">
        <f t="shared" si="5"/>
        <v>0.68726093656915999</v>
      </c>
      <c r="D52" s="12">
        <f t="shared" si="5"/>
        <v>0.60649731071122759</v>
      </c>
      <c r="E52" s="12">
        <f t="shared" si="5"/>
        <v>0.53522464078377774</v>
      </c>
    </row>
    <row r="53" spans="1:5" x14ac:dyDescent="0.45">
      <c r="A53" s="14">
        <f t="shared" si="4"/>
        <v>-0.92500000000000349</v>
      </c>
      <c r="B53" s="12">
        <f t="shared" si="0"/>
        <v>0.12378945675169352</v>
      </c>
      <c r="C53" s="12">
        <f t="shared" si="5"/>
        <v>0.67270619001166165</v>
      </c>
      <c r="D53" s="12">
        <f t="shared" si="5"/>
        <v>0.58943225619661654</v>
      </c>
      <c r="E53" s="12">
        <f t="shared" si="5"/>
        <v>0.51646675741011239</v>
      </c>
    </row>
    <row r="54" spans="1:5" x14ac:dyDescent="0.45">
      <c r="A54" s="14">
        <f t="shared" si="4"/>
        <v>-0.90000000000000346</v>
      </c>
      <c r="B54" s="12">
        <f t="shared" si="0"/>
        <v>0.13029451713680792</v>
      </c>
      <c r="C54" s="12">
        <f t="shared" si="5"/>
        <v>0.65783446630420128</v>
      </c>
      <c r="D54" s="12">
        <f t="shared" si="5"/>
        <v>0.5721222421611456</v>
      </c>
      <c r="E54" s="12">
        <f t="shared" si="5"/>
        <v>0.49757785087553125</v>
      </c>
    </row>
    <row r="55" spans="1:5" x14ac:dyDescent="0.45">
      <c r="A55" s="14">
        <f t="shared" si="4"/>
        <v>-0.87500000000000344</v>
      </c>
      <c r="B55" s="12">
        <f t="shared" si="0"/>
        <v>0.13703231930491064</v>
      </c>
      <c r="C55" s="12">
        <f t="shared" si="5"/>
        <v>0.64266343845507679</v>
      </c>
      <c r="D55" s="12">
        <f t="shared" si="5"/>
        <v>0.5545977769511089</v>
      </c>
      <c r="E55" s="12">
        <f t="shared" si="5"/>
        <v>0.478599957294151</v>
      </c>
    </row>
    <row r="56" spans="1:5" x14ac:dyDescent="0.45">
      <c r="A56" s="14">
        <f t="shared" si="4"/>
        <v>-0.85000000000000342</v>
      </c>
      <c r="B56" s="12">
        <f t="shared" si="0"/>
        <v>0.14400437900196994</v>
      </c>
      <c r="C56" s="12">
        <f t="shared" si="5"/>
        <v>0.62721239009208074</v>
      </c>
      <c r="D56" s="12">
        <f t="shared" si="5"/>
        <v>0.5368910593545293</v>
      </c>
      <c r="E56" s="12">
        <f t="shared" si="5"/>
        <v>0.45957639576047055</v>
      </c>
    </row>
    <row r="57" spans="1:5" x14ac:dyDescent="0.45">
      <c r="A57" s="14">
        <f t="shared" si="4"/>
        <v>-0.8250000000000034</v>
      </c>
      <c r="B57" s="12">
        <f t="shared" si="0"/>
        <v>0.15121179945000263</v>
      </c>
      <c r="C57" s="12">
        <f t="shared" si="5"/>
        <v>0.61150216748030573</v>
      </c>
      <c r="D57" s="12">
        <f t="shared" si="5"/>
        <v>0.51903582436803186</v>
      </c>
      <c r="E57" s="12">
        <f t="shared" si="5"/>
        <v>0.44055148338632621</v>
      </c>
    </row>
    <row r="58" spans="1:5" x14ac:dyDescent="0.45">
      <c r="A58" s="14">
        <f t="shared" si="4"/>
        <v>-0.80000000000000338</v>
      </c>
      <c r="B58" s="12">
        <f t="shared" si="0"/>
        <v>0.15865525393145599</v>
      </c>
      <c r="C58" s="12">
        <f t="shared" si="5"/>
        <v>0.59555511793146665</v>
      </c>
      <c r="D58" s="12">
        <f t="shared" si="5"/>
        <v>0.5010671694658716</v>
      </c>
      <c r="E58" s="12">
        <f t="shared" si="5"/>
        <v>0.42157023045754777</v>
      </c>
    </row>
    <row r="59" spans="1:5" x14ac:dyDescent="0.45">
      <c r="A59" s="14">
        <f t="shared" si="4"/>
        <v>-0.77500000000000335</v>
      </c>
      <c r="B59" s="12">
        <f t="shared" si="0"/>
        <v>0.16633496949211737</v>
      </c>
      <c r="C59" s="12">
        <f t="shared" si="5"/>
        <v>0.5793950145780481</v>
      </c>
      <c r="D59" s="12">
        <f t="shared" si="5"/>
        <v>0.48302136250432354</v>
      </c>
      <c r="E59" s="12">
        <f t="shared" si="5"/>
        <v>0.40267801890812588</v>
      </c>
    </row>
    <row r="60" spans="1:5" x14ac:dyDescent="0.45">
      <c r="A60" s="14">
        <f t="shared" si="4"/>
        <v>-0.75000000000000333</v>
      </c>
      <c r="B60" s="12">
        <f t="shared" si="0"/>
        <v>0.17425071188054134</v>
      </c>
      <c r="C60" s="12">
        <f t="shared" si="5"/>
        <v>0.56304696764549222</v>
      </c>
      <c r="D60" s="12">
        <f t="shared" si="5"/>
        <v>0.46493563271108507</v>
      </c>
      <c r="E60" s="12">
        <f t="shared" si="5"/>
        <v>0.38392026773254861</v>
      </c>
    </row>
    <row r="61" spans="1:5" x14ac:dyDescent="0.45">
      <c r="A61" s="14">
        <f t="shared" si="4"/>
        <v>-0.72500000000000331</v>
      </c>
      <c r="B61" s="12">
        <f t="shared" si="0"/>
        <v>0.18240177183849321</v>
      </c>
      <c r="C61" s="12">
        <f t="shared" si="5"/>
        <v>0.54653732252234344</v>
      </c>
      <c r="D61" s="12">
        <f t="shared" si="5"/>
        <v>0.44684794651840193</v>
      </c>
      <c r="E61" s="12">
        <f t="shared" si="5"/>
        <v>0.36534208933105322</v>
      </c>
    </row>
    <row r="62" spans="1:5" x14ac:dyDescent="0.45">
      <c r="A62" s="14">
        <f t="shared" si="4"/>
        <v>-0.70000000000000329</v>
      </c>
      <c r="B62" s="12">
        <f t="shared" si="0"/>
        <v>0.19078695285250946</v>
      </c>
      <c r="C62" s="12">
        <f t="shared" si="5"/>
        <v>0.52989354509939457</v>
      </c>
      <c r="D62" s="12">
        <f t="shared" si="5"/>
        <v>0.42879677029366731</v>
      </c>
      <c r="E62" s="12">
        <f t="shared" si="5"/>
        <v>0.34698794109634107</v>
      </c>
    </row>
    <row r="63" spans="1:5" x14ac:dyDescent="0.45">
      <c r="A63" s="14">
        <f t="shared" si="4"/>
        <v>-0.67500000000000326</v>
      </c>
      <c r="B63" s="12">
        <f t="shared" si="0"/>
        <v>0.19940456047137167</v>
      </c>
      <c r="C63" s="12">
        <f t="shared" si="5"/>
        <v>0.51314409502183578</v>
      </c>
      <c r="D63" s="12">
        <f t="shared" si="5"/>
        <v>0.41082082229552686</v>
      </c>
      <c r="E63" s="12">
        <f t="shared" si="5"/>
        <v>0.32890127679319986</v>
      </c>
    </row>
    <row r="64" spans="1:5" x14ac:dyDescent="0.45">
      <c r="A64" s="14">
        <f t="shared" si="4"/>
        <v>-0.65000000000000324</v>
      </c>
      <c r="B64" s="12">
        <f t="shared" si="0"/>
        <v>0.20825239328810777</v>
      </c>
      <c r="C64" s="12">
        <f t="shared" si="5"/>
        <v>0.49631828767034264</v>
      </c>
      <c r="D64" s="12">
        <f t="shared" si="5"/>
        <v>0.39295881643033825</v>
      </c>
      <c r="E64" s="12">
        <f t="shared" si="5"/>
        <v>0.31112420244505812</v>
      </c>
    </row>
    <row r="65" spans="1:5" x14ac:dyDescent="0.45">
      <c r="A65" s="14">
        <f t="shared" si="4"/>
        <v>-0.62500000000000322</v>
      </c>
      <c r="B65" s="12">
        <f t="shared" si="0"/>
        <v>0.21732773567808439</v>
      </c>
      <c r="C65" s="12">
        <f t="shared" si="5"/>
        <v>0.4794461458550493</v>
      </c>
      <c r="D65" s="12">
        <f t="shared" si="5"/>
        <v>0.37524920059678685</v>
      </c>
      <c r="E65" s="12">
        <f t="shared" si="5"/>
        <v>0.29369714151607595</v>
      </c>
    </row>
    <row r="66" spans="1:5" x14ac:dyDescent="0.45">
      <c r="A66" s="14">
        <f t="shared" si="4"/>
        <v>-0.6000000000000032</v>
      </c>
      <c r="B66" s="12">
        <f t="shared" si="0"/>
        <v>0.22662735237686704</v>
      </c>
      <c r="C66" s="12">
        <f t="shared" si="5"/>
        <v>0.4625582423673934</v>
      </c>
      <c r="D66" s="12">
        <f t="shared" si="5"/>
        <v>0.35772989257957383</v>
      </c>
      <c r="E66" s="12">
        <f t="shared" si="5"/>
        <v>0.27665851415820392</v>
      </c>
    </row>
    <row r="67" spans="1:5" x14ac:dyDescent="0.45">
      <c r="A67" s="14">
        <f t="shared" si="4"/>
        <v>-0.57500000000000318</v>
      </c>
      <c r="B67" s="12">
        <f t="shared" si="0"/>
        <v>0.23614748497285332</v>
      </c>
      <c r="C67" s="12">
        <f t="shared" si="5"/>
        <v>0.44568553468581323</v>
      </c>
      <c r="D67" s="12">
        <f t="shared" si="5"/>
        <v>0.34043801658097705</v>
      </c>
      <c r="E67" s="12">
        <f t="shared" si="5"/>
        <v>0.26004443517623277</v>
      </c>
    </row>
    <row r="68" spans="1:5" x14ac:dyDescent="0.45">
      <c r="A68" s="14">
        <f t="shared" si="4"/>
        <v>-0.55000000000000315</v>
      </c>
      <c r="B68" s="12">
        <f t="shared" si="0"/>
        <v>0.24588385038026017</v>
      </c>
      <c r="C68" s="12">
        <f t="shared" si="5"/>
        <v>0.4288591932692557</v>
      </c>
      <c r="D68" s="12">
        <f t="shared" si="5"/>
        <v>0.32340964355723895</v>
      </c>
      <c r="E68" s="12">
        <f t="shared" si="5"/>
        <v>0.24388843514927749</v>
      </c>
    </row>
    <row r="69" spans="1:5" x14ac:dyDescent="0.45">
      <c r="A69" s="14">
        <f t="shared" si="4"/>
        <v>-0.52500000000000313</v>
      </c>
      <c r="B69" s="12">
        <f t="shared" si="0"/>
        <v>0.25583164134793268</v>
      </c>
      <c r="C69" s="12">
        <f t="shared" si="5"/>
        <v>0.41211042499449113</v>
      </c>
      <c r="D69" s="12">
        <f t="shared" si="5"/>
        <v>0.30667953855155639</v>
      </c>
      <c r="E69" s="12">
        <f t="shared" si="5"/>
        <v>0.22822120883608513</v>
      </c>
    </row>
    <row r="70" spans="1:5" x14ac:dyDescent="0.45">
      <c r="A70" s="14">
        <f t="shared" si="4"/>
        <v>-0.50000000000000311</v>
      </c>
      <c r="B70" s="12">
        <f t="shared" si="0"/>
        <v>0.26598552904869921</v>
      </c>
      <c r="C70" s="12">
        <f t="shared" ref="C70:E89" si="6">_xlfn.BINOM.DIST(0,C$9,$B70,TRUE)</f>
        <v>0.39547029339663742</v>
      </c>
      <c r="D70" s="12">
        <f t="shared" si="6"/>
        <v>0.29028091818448853</v>
      </c>
      <c r="E70" s="12">
        <f t="shared" si="6"/>
        <v>0.21307039458844518</v>
      </c>
    </row>
    <row r="71" spans="1:5" x14ac:dyDescent="0.45">
      <c r="A71" s="14">
        <f t="shared" si="4"/>
        <v>-0.47500000000000309</v>
      </c>
      <c r="B71" s="12">
        <f t="shared" si="0"/>
        <v>0.27633966778270458</v>
      </c>
      <c r="C71" s="12">
        <f t="shared" si="6"/>
        <v>0.37896953745457829</v>
      </c>
      <c r="D71" s="12">
        <f t="shared" si="6"/>
        <v>0.27424522137461488</v>
      </c>
      <c r="E71" s="12">
        <f t="shared" si="6"/>
        <v>0.19846038800895952</v>
      </c>
    </row>
    <row r="72" spans="1:5" x14ac:dyDescent="0.45">
      <c r="A72" s="14">
        <f t="shared" si="4"/>
        <v>-0.45000000000000306</v>
      </c>
      <c r="B72" s="12">
        <f t="shared" si="0"/>
        <v>0.28688770181636392</v>
      </c>
      <c r="C72" s="12">
        <f t="shared" si="6"/>
        <v>0.36263839072204357</v>
      </c>
      <c r="D72" s="12">
        <f t="shared" si="6"/>
        <v>0.25860189621741186</v>
      </c>
      <c r="E72" s="12">
        <f t="shared" si="6"/>
        <v>0.18441219252624472</v>
      </c>
    </row>
    <row r="73" spans="1:5" x14ac:dyDescent="0.45">
      <c r="A73" s="14">
        <f t="shared" si="4"/>
        <v>-0.42500000000000304</v>
      </c>
      <c r="B73" s="12">
        <f t="shared" si="0"/>
        <v>0.29762277436640661</v>
      </c>
      <c r="C73" s="12">
        <f t="shared" si="6"/>
        <v>0.34650640263916122</v>
      </c>
      <c r="D73" s="12">
        <f t="shared" si="6"/>
        <v>0.24337820574997088</v>
      </c>
      <c r="E73" s="12">
        <f t="shared" si="6"/>
        <v>0.17094330893434639</v>
      </c>
    </row>
    <row r="74" spans="1:5" x14ac:dyDescent="0.45">
      <c r="A74" s="14">
        <f t="shared" si="4"/>
        <v>-0.40000000000000302</v>
      </c>
      <c r="B74" s="12">
        <f t="shared" ref="B74:B137" si="7">_xlfn.NORM.DIST(A74,$B$3,$B$5,TRUE)</f>
        <v>0.30853753872598555</v>
      </c>
      <c r="C74" s="12">
        <f t="shared" si="6"/>
        <v>0.33060226386704122</v>
      </c>
      <c r="D74" s="12">
        <f t="shared" si="6"/>
        <v>0.22859905507626552</v>
      </c>
      <c r="E74" s="12">
        <f t="shared" si="6"/>
        <v>0.15806766526794855</v>
      </c>
    </row>
    <row r="75" spans="1:5" x14ac:dyDescent="0.45">
      <c r="A75" s="14">
        <f t="shared" ref="A75:A106" si="8">A74+$A$6</f>
        <v>-0.375000000000003</v>
      </c>
      <c r="B75" s="12">
        <f t="shared" si="7"/>
        <v>0.31962417151711625</v>
      </c>
      <c r="C75" s="12">
        <f t="shared" si="6"/>
        <v>0.31495363746852001</v>
      </c>
      <c r="D75" s="12">
        <f t="shared" si="6"/>
        <v>0.21428684202634213</v>
      </c>
      <c r="E75" s="12">
        <f t="shared" si="6"/>
        <v>0.14579558767665338</v>
      </c>
    </row>
    <row r="76" spans="1:5" x14ac:dyDescent="0.45">
      <c r="A76" s="14">
        <f t="shared" si="8"/>
        <v>-0.35000000000000298</v>
      </c>
      <c r="B76" s="12">
        <f t="shared" si="7"/>
        <v>0.33087438804087776</v>
      </c>
      <c r="C76" s="12">
        <f t="shared" si="6"/>
        <v>0.29958699771126923</v>
      </c>
      <c r="D76" s="12">
        <f t="shared" si="6"/>
        <v>0.20046133317854914</v>
      </c>
      <c r="E76" s="12">
        <f t="shared" si="6"/>
        <v>0.13413381223723816</v>
      </c>
    </row>
    <row r="77" spans="1:5" x14ac:dyDescent="0.45">
      <c r="A77" s="14">
        <f t="shared" si="8"/>
        <v>-0.32500000000000295</v>
      </c>
      <c r="B77" s="12">
        <f t="shared" si="7"/>
        <v>0.34227945968394957</v>
      </c>
      <c r="C77" s="12">
        <f t="shared" si="6"/>
        <v>0.28452747819525959</v>
      </c>
      <c r="D77" s="12">
        <f t="shared" si="6"/>
        <v>0.18713956669334936</v>
      </c>
      <c r="E77" s="12">
        <f t="shared" si="6"/>
        <v>0.12308553692006129</v>
      </c>
    </row>
    <row r="78" spans="1:5" x14ac:dyDescent="0.45">
      <c r="A78" s="14">
        <f t="shared" si="8"/>
        <v>-0.30000000000000293</v>
      </c>
      <c r="B78" s="12">
        <f t="shared" si="7"/>
        <v>0.35383023332727481</v>
      </c>
      <c r="C78" s="12">
        <f t="shared" si="6"/>
        <v>0.26979873090583933</v>
      </c>
      <c r="D78" s="12">
        <f t="shared" si="6"/>
        <v>0.17433578299802355</v>
      </c>
      <c r="E78" s="12">
        <f t="shared" si="6"/>
        <v>0.11265051222253972</v>
      </c>
    </row>
    <row r="79" spans="1:5" x14ac:dyDescent="0.45">
      <c r="A79" s="14">
        <f t="shared" si="8"/>
        <v>-0.27500000000000291</v>
      </c>
      <c r="B79" s="12">
        <f t="shared" si="7"/>
        <v>0.36551715269004131</v>
      </c>
      <c r="C79" s="12">
        <f t="shared" si="6"/>
        <v>0.25542279766771703</v>
      </c>
      <c r="D79" s="12">
        <f t="shared" si="6"/>
        <v>0.16206138393208858</v>
      </c>
      <c r="E79" s="12">
        <f t="shared" si="6"/>
        <v>0.10282516831622392</v>
      </c>
    </row>
    <row r="80" spans="1:5" x14ac:dyDescent="0.45">
      <c r="A80" s="14">
        <f t="shared" si="8"/>
        <v>-0.25000000000000289</v>
      </c>
      <c r="B80" s="12">
        <f t="shared" si="7"/>
        <v>0.37733028152984155</v>
      </c>
      <c r="C80" s="12">
        <f t="shared" si="6"/>
        <v>0.24141999532580971</v>
      </c>
      <c r="D80" s="12">
        <f t="shared" si="6"/>
        <v>0.15032492052258889</v>
      </c>
      <c r="E80" s="12">
        <f t="shared" si="6"/>
        <v>9.3602775940849356E-2</v>
      </c>
    </row>
    <row r="81" spans="1:5" x14ac:dyDescent="0.45">
      <c r="A81" s="14">
        <f t="shared" si="8"/>
        <v>-0.22500000000000289</v>
      </c>
      <c r="B81" s="12">
        <f t="shared" si="7"/>
        <v>0.38925932860793588</v>
      </c>
      <c r="C81" s="12">
        <f t="shared" si="6"/>
        <v>0.22780881580851231</v>
      </c>
      <c r="D81" s="12">
        <f t="shared" si="6"/>
        <v>0.13913210911592189</v>
      </c>
      <c r="E81" s="12">
        <f t="shared" si="6"/>
        <v>8.4973637733652047E-2</v>
      </c>
    </row>
    <row r="82" spans="1:5" x14ac:dyDescent="0.45">
      <c r="A82" s="14">
        <f t="shared" si="8"/>
        <v>-0.2000000000000029</v>
      </c>
      <c r="B82" s="12">
        <f t="shared" si="7"/>
        <v>0.40129367431707486</v>
      </c>
      <c r="C82" s="12">
        <f t="shared" si="6"/>
        <v>0.21460584204030414</v>
      </c>
      <c r="D82" s="12">
        <f t="shared" si="6"/>
        <v>0.12848587515804075</v>
      </c>
      <c r="E82" s="12">
        <f t="shared" si="6"/>
        <v>7.692530621802561E-2</v>
      </c>
    </row>
    <row r="83" spans="1:5" x14ac:dyDescent="0.45">
      <c r="A83" s="14">
        <f t="shared" si="8"/>
        <v>-0.1750000000000029</v>
      </c>
      <c r="B83" s="12">
        <f t="shared" si="7"/>
        <v>0.41342239885844767</v>
      </c>
      <c r="C83" s="12">
        <f t="shared" si="6"/>
        <v>0.20182568046688698</v>
      </c>
      <c r="D83" s="12">
        <f t="shared" si="6"/>
        <v>0.11838642349702801</v>
      </c>
      <c r="E83" s="12">
        <f t="shared" si="6"/>
        <v>6.9442824302614573E-2</v>
      </c>
    </row>
    <row r="84" spans="1:5" x14ac:dyDescent="0.45">
      <c r="A84" s="14">
        <f t="shared" si="8"/>
        <v>-0.15000000000000291</v>
      </c>
      <c r="B84" s="12">
        <f t="shared" si="7"/>
        <v>0.42563431184410139</v>
      </c>
      <c r="C84" s="12">
        <f t="shared" si="6"/>
        <v>0.18948091074077994</v>
      </c>
      <c r="D84" s="12">
        <f t="shared" si="6"/>
        <v>0.10883133369003448</v>
      </c>
      <c r="E84" s="12">
        <f t="shared" si="6"/>
        <v>6.2508983867800891E-2</v>
      </c>
    </row>
    <row r="85" spans="1:5" x14ac:dyDescent="0.45">
      <c r="A85" s="14">
        <f t="shared" si="8"/>
        <v>-0.12500000000000291</v>
      </c>
      <c r="B85" s="12">
        <f t="shared" si="7"/>
        <v>0.43791798319170372</v>
      </c>
      <c r="C85" s="12">
        <f t="shared" si="6"/>
        <v>0.17758205289226234</v>
      </c>
      <c r="D85" s="12">
        <f t="shared" si="6"/>
        <v>9.9815678438640365E-2</v>
      </c>
      <c r="E85" s="12">
        <f t="shared" si="6"/>
        <v>5.6104597845879338E-2</v>
      </c>
    </row>
    <row r="86" spans="1:5" x14ac:dyDescent="0.45">
      <c r="A86" s="14">
        <f t="shared" si="8"/>
        <v>-0.10000000000000292</v>
      </c>
      <c r="B86" s="12">
        <f t="shared" si="7"/>
        <v>0.45026177516988564</v>
      </c>
      <c r="C86" s="12">
        <f t="shared" si="6"/>
        <v>0.16613755208368561</v>
      </c>
      <c r="D86" s="12">
        <f t="shared" si="6"/>
        <v>9.1332162960106003E-2</v>
      </c>
      <c r="E86" s="12">
        <f t="shared" si="6"/>
        <v>5.0208781135583386E-2</v>
      </c>
    </row>
    <row r="87" spans="1:5" x14ac:dyDescent="0.45">
      <c r="A87" s="14">
        <f t="shared" si="8"/>
        <v>-7.5000000000002925E-2</v>
      </c>
      <c r="B87" s="12">
        <f t="shared" si="7"/>
        <v>0.46265387544467185</v>
      </c>
      <c r="C87" s="12">
        <f t="shared" si="6"/>
        <v>0.15515378081850953</v>
      </c>
      <c r="D87" s="12">
        <f t="shared" si="6"/>
        <v>8.3371282832932894E-2</v>
      </c>
      <c r="E87" s="12">
        <f t="shared" si="6"/>
        <v>4.4799235729482641E-2</v>
      </c>
    </row>
    <row r="88" spans="1:5" x14ac:dyDescent="0.45">
      <c r="A88" s="14">
        <f t="shared" si="8"/>
        <v>-5.0000000000002924E-2</v>
      </c>
      <c r="B88" s="12">
        <f t="shared" si="7"/>
        <v>0.47508233097075131</v>
      </c>
      <c r="C88" s="12">
        <f t="shared" si="6"/>
        <v>0.14463505825396428</v>
      </c>
      <c r="D88" s="12">
        <f t="shared" si="6"/>
        <v>7.5921497638580512E-2</v>
      </c>
      <c r="E88" s="12">
        <f t="shared" si="6"/>
        <v>3.9852535569653291E-2</v>
      </c>
    </row>
    <row r="89" spans="1:5" x14ac:dyDescent="0.45">
      <c r="A89" s="14">
        <f t="shared" si="8"/>
        <v>-2.5000000000002923E-2</v>
      </c>
      <c r="B89" s="12">
        <f t="shared" si="7"/>
        <v>0.48753508256562139</v>
      </c>
      <c r="C89" s="12">
        <f t="shared" si="6"/>
        <v>0.13458368605191146</v>
      </c>
      <c r="D89" s="12">
        <f t="shared" si="6"/>
        <v>6.8969417560607135E-2</v>
      </c>
      <c r="E89" s="12">
        <f t="shared" si="6"/>
        <v>3.5344406875693721E-2</v>
      </c>
    </row>
    <row r="90" spans="1:5" x14ac:dyDescent="0.45">
      <c r="A90" s="14">
        <f t="shared" si="8"/>
        <v>-2.9212743335449431E-15</v>
      </c>
      <c r="B90" s="17">
        <f t="shared" si="7"/>
        <v>0.49999999999999856</v>
      </c>
      <c r="C90" s="17">
        <f t="shared" ref="C90:E109" si="9">_xlfn.BINOM.DIST(0,C$9,$B90,TRUE)</f>
        <v>0.12500000000000108</v>
      </c>
      <c r="D90" s="17">
        <f t="shared" si="9"/>
        <v>6.2500000000000722E-2</v>
      </c>
      <c r="E90" s="17">
        <f t="shared" si="9"/>
        <v>3.1250000000000458E-2</v>
      </c>
    </row>
    <row r="91" spans="1:5" x14ac:dyDescent="0.45">
      <c r="A91" s="14">
        <f t="shared" si="8"/>
        <v>2.499999999999708E-2</v>
      </c>
      <c r="B91" s="12">
        <f t="shared" si="7"/>
        <v>0.51246491743437561</v>
      </c>
      <c r="C91" s="12">
        <f t="shared" si="9"/>
        <v>0.11588243644802831</v>
      </c>
      <c r="D91" s="12">
        <f t="shared" si="9"/>
        <v>5.6496753221595211E-2</v>
      </c>
      <c r="E91" s="12">
        <f t="shared" si="9"/>
        <v>2.7544149246580132E-2</v>
      </c>
    </row>
    <row r="92" spans="1:5" x14ac:dyDescent="0.45">
      <c r="A92" s="14">
        <f t="shared" si="8"/>
        <v>4.9999999999997082E-2</v>
      </c>
      <c r="B92" s="12">
        <f t="shared" si="7"/>
        <v>0.52491766902924575</v>
      </c>
      <c r="C92" s="12">
        <f t="shared" si="9"/>
        <v>0.10722761243559134</v>
      </c>
      <c r="D92" s="12">
        <f t="shared" si="9"/>
        <v>5.0941944060329369E-2</v>
      </c>
      <c r="E92" s="12">
        <f t="shared" si="9"/>
        <v>2.4201617528363046E-2</v>
      </c>
    </row>
    <row r="93" spans="1:5" x14ac:dyDescent="0.45">
      <c r="A93" s="14">
        <f t="shared" si="8"/>
        <v>7.4999999999997083E-2</v>
      </c>
      <c r="B93" s="12">
        <f t="shared" si="7"/>
        <v>0.53734612455532527</v>
      </c>
      <c r="C93" s="12">
        <f t="shared" si="9"/>
        <v>9.9030418239398593E-2</v>
      </c>
      <c r="D93" s="12">
        <f t="shared" si="9"/>
        <v>4.5816806785364761E-2</v>
      </c>
      <c r="E93" s="12">
        <f t="shared" si="9"/>
        <v>2.1197323219748872E-2</v>
      </c>
    </row>
    <row r="94" spans="1:5" x14ac:dyDescent="0.45">
      <c r="A94" s="14">
        <f t="shared" si="8"/>
        <v>9.9999999999997091E-2</v>
      </c>
      <c r="B94" s="12">
        <f t="shared" si="7"/>
        <v>0.54973822483011148</v>
      </c>
      <c r="C94" s="12">
        <f t="shared" si="9"/>
        <v>9.1284120944069139E-2</v>
      </c>
      <c r="D94" s="12">
        <f t="shared" si="9"/>
        <v>4.1101750341099377E-2</v>
      </c>
      <c r="E94" s="12">
        <f t="shared" si="9"/>
        <v>1.8506547071172979E-2</v>
      </c>
    </row>
    <row r="95" spans="1:5" x14ac:dyDescent="0.45">
      <c r="A95" s="14">
        <f t="shared" si="8"/>
        <v>0.12499999999999709</v>
      </c>
      <c r="B95" s="12">
        <f t="shared" si="7"/>
        <v>0.56208201680829339</v>
      </c>
      <c r="C95" s="12">
        <f t="shared" si="9"/>
        <v>8.3980477540696083E-2</v>
      </c>
      <c r="D95" s="12">
        <f t="shared" si="9"/>
        <v>3.6776561352098044E-2</v>
      </c>
      <c r="E95" s="12">
        <f t="shared" si="9"/>
        <v>1.6105117576036845E-2</v>
      </c>
    </row>
    <row r="96" spans="1:5" x14ac:dyDescent="0.45">
      <c r="A96" s="14">
        <f t="shared" si="8"/>
        <v>0.14999999999999708</v>
      </c>
      <c r="B96" s="12">
        <f t="shared" si="7"/>
        <v>0.57436568815589584</v>
      </c>
      <c r="C96" s="12">
        <f t="shared" si="9"/>
        <v>7.7109855983922643E-2</v>
      </c>
      <c r="D96" s="12">
        <f t="shared" si="9"/>
        <v>3.2820600488114887E-2</v>
      </c>
      <c r="E96" s="12">
        <f t="shared" si="9"/>
        <v>1.3969573703069046E-2</v>
      </c>
    </row>
    <row r="97" spans="1:5" x14ac:dyDescent="0.45">
      <c r="A97" s="14">
        <f t="shared" si="8"/>
        <v>0.17499999999999707</v>
      </c>
      <c r="B97" s="12">
        <f t="shared" si="7"/>
        <v>0.58657760114154955</v>
      </c>
      <c r="C97" s="12">
        <f t="shared" si="9"/>
        <v>7.0661362591391608E-2</v>
      </c>
      <c r="D97" s="12">
        <f t="shared" si="9"/>
        <v>2.9212990029139893E-2</v>
      </c>
      <c r="E97" s="12">
        <f t="shared" si="9"/>
        <v>1.2077304415675005E-2</v>
      </c>
    </row>
    <row r="98" spans="1:5" x14ac:dyDescent="0.45">
      <c r="A98" s="14">
        <f t="shared" si="8"/>
        <v>0.19999999999999707</v>
      </c>
      <c r="B98" s="12">
        <f t="shared" si="7"/>
        <v>0.59870632568292237</v>
      </c>
      <c r="C98" s="12">
        <f t="shared" si="9"/>
        <v>6.4622974149168261E-2</v>
      </c>
      <c r="D98" s="12">
        <f t="shared" si="9"/>
        <v>2.5932790741617254E-2</v>
      </c>
      <c r="E98" s="12">
        <f t="shared" si="9"/>
        <v>1.040666488199948E-2</v>
      </c>
    </row>
    <row r="99" spans="1:5" x14ac:dyDescent="0.45">
      <c r="A99" s="14">
        <f t="shared" si="8"/>
        <v>0.22499999999999706</v>
      </c>
      <c r="B99" s="12">
        <f t="shared" si="7"/>
        <v>0.61074067139206134</v>
      </c>
      <c r="C99" s="12">
        <f t="shared" si="9"/>
        <v>5.8981673092584334E-2</v>
      </c>
      <c r="D99" s="12">
        <f t="shared" si="9"/>
        <v>2.2959166468192301E-2</v>
      </c>
      <c r="E99" s="12">
        <f t="shared" si="9"/>
        <v>8.9370697248064342E-3</v>
      </c>
    </row>
    <row r="100" spans="1:5" x14ac:dyDescent="0.45">
      <c r="A100" s="14">
        <f t="shared" si="8"/>
        <v>0.24999999999999706</v>
      </c>
      <c r="B100" s="12">
        <f t="shared" si="7"/>
        <v>0.62266971847015573</v>
      </c>
      <c r="C100" s="12">
        <f t="shared" si="9"/>
        <v>5.3723584162835174E-2</v>
      </c>
      <c r="D100" s="12">
        <f t="shared" si="9"/>
        <v>2.0271535136954875E-2</v>
      </c>
      <c r="E100" s="12">
        <f t="shared" si="9"/>
        <v>7.6490640602693161E-3</v>
      </c>
    </row>
    <row r="101" spans="1:5" x14ac:dyDescent="0.45">
      <c r="A101" s="14">
        <f t="shared" si="8"/>
        <v>0.27499999999999708</v>
      </c>
      <c r="B101" s="12">
        <f t="shared" si="7"/>
        <v>0.63448284730995597</v>
      </c>
      <c r="C101" s="12">
        <f t="shared" si="9"/>
        <v>4.8834110994065025E-2</v>
      </c>
      <c r="D101" s="12">
        <f t="shared" si="9"/>
        <v>1.7849705204700226E-2</v>
      </c>
      <c r="E101" s="12">
        <f t="shared" si="9"/>
        <v>6.5243734227786862E-3</v>
      </c>
    </row>
    <row r="102" spans="1:5" x14ac:dyDescent="0.45">
      <c r="A102" s="14">
        <f t="shared" si="8"/>
        <v>0.2999999999999971</v>
      </c>
      <c r="B102" s="12">
        <f t="shared" si="7"/>
        <v>0.64616976667272241</v>
      </c>
      <c r="C102" s="12">
        <f t="shared" si="9"/>
        <v>4.4298071161638572E-2</v>
      </c>
      <c r="D102" s="12">
        <f t="shared" si="9"/>
        <v>1.5673996855070923E-2</v>
      </c>
      <c r="E102" s="12">
        <f t="shared" si="9"/>
        <v>5.5459339644007627E-3</v>
      </c>
    </row>
    <row r="103" spans="1:5" x14ac:dyDescent="0.45">
      <c r="A103" s="14">
        <f t="shared" si="8"/>
        <v>0.32499999999999712</v>
      </c>
      <c r="B103" s="12">
        <f t="shared" si="7"/>
        <v>0.65772054031604776</v>
      </c>
      <c r="C103" s="12">
        <f t="shared" si="9"/>
        <v>4.0099828317502084E-2</v>
      </c>
      <c r="D103" s="12">
        <f t="shared" si="9"/>
        <v>1.3725347569933861E-2</v>
      </c>
      <c r="E103" s="12">
        <f t="shared" si="9"/>
        <v>4.6979045502114096E-3</v>
      </c>
    </row>
    <row r="104" spans="1:5" x14ac:dyDescent="0.45">
      <c r="A104" s="14">
        <f t="shared" si="8"/>
        <v>0.34999999999999715</v>
      </c>
      <c r="B104" s="12">
        <f t="shared" si="7"/>
        <v>0.66912561195911946</v>
      </c>
      <c r="C104" s="12">
        <f t="shared" si="9"/>
        <v>3.6223420150374511E-2</v>
      </c>
      <c r="D104" s="12">
        <f t="shared" si="9"/>
        <v>1.1985401975002865E-2</v>
      </c>
      <c r="E104" s="12">
        <f t="shared" si="9"/>
        <v>3.9656625439030329E-3</v>
      </c>
    </row>
    <row r="105" spans="1:5" x14ac:dyDescent="0.45">
      <c r="A105" s="14">
        <f t="shared" si="8"/>
        <v>0.37499999999999717</v>
      </c>
      <c r="B105" s="12">
        <f t="shared" si="7"/>
        <v>0.68037582848288114</v>
      </c>
      <c r="C105" s="12">
        <f t="shared" si="9"/>
        <v>3.2652681034140846E-2</v>
      </c>
      <c r="D105" s="12">
        <f t="shared" si="9"/>
        <v>1.0436586123350008E-2</v>
      </c>
      <c r="E105" s="12">
        <f t="shared" si="9"/>
        <v>3.3357851931428064E-3</v>
      </c>
    </row>
    <row r="106" spans="1:5" x14ac:dyDescent="0.45">
      <c r="A106" s="14">
        <f t="shared" si="8"/>
        <v>0.39999999999999719</v>
      </c>
      <c r="B106" s="12">
        <f t="shared" si="7"/>
        <v>0.6914624612740119</v>
      </c>
      <c r="C106" s="12">
        <f t="shared" si="9"/>
        <v>2.9371358364269993E-2</v>
      </c>
      <c r="D106" s="12">
        <f t="shared" si="9"/>
        <v>9.0621666187508249E-3</v>
      </c>
      <c r="E106" s="12">
        <f t="shared" si="9"/>
        <v>2.7960185840741883E-3</v>
      </c>
    </row>
    <row r="107" spans="1:5" x14ac:dyDescent="0.45">
      <c r="A107" s="14">
        <f t="shared" ref="A107:A138" si="10">A106+$A$6</f>
        <v>0.42499999999999721</v>
      </c>
      <c r="B107" s="12">
        <f t="shared" si="7"/>
        <v>0.70237722563359095</v>
      </c>
      <c r="C107" s="12">
        <f t="shared" si="9"/>
        <v>2.6363221726290558E-2</v>
      </c>
      <c r="D107" s="12">
        <f t="shared" si="9"/>
        <v>7.8462951914153884E-3</v>
      </c>
      <c r="E107" s="12">
        <f t="shared" si="9"/>
        <v>2.3352361433668627E-3</v>
      </c>
    </row>
    <row r="108" spans="1:5" x14ac:dyDescent="0.45">
      <c r="A108" s="14">
        <f t="shared" si="10"/>
        <v>0.44999999999999724</v>
      </c>
      <c r="B108" s="12">
        <f t="shared" si="7"/>
        <v>0.71311229818363364</v>
      </c>
      <c r="C108" s="12">
        <f t="shared" si="9"/>
        <v>2.3612164189290116E-2</v>
      </c>
      <c r="D108" s="12">
        <f t="shared" si="9"/>
        <v>6.7740395191761456E-3</v>
      </c>
      <c r="E108" s="12">
        <f t="shared" si="9"/>
        <v>1.9433886296696874E-3</v>
      </c>
    </row>
    <row r="109" spans="1:5" x14ac:dyDescent="0.45">
      <c r="A109" s="14">
        <f t="shared" si="10"/>
        <v>0.47499999999999726</v>
      </c>
      <c r="B109" s="12">
        <f t="shared" si="7"/>
        <v>0.72366033221729298</v>
      </c>
      <c r="C109" s="12">
        <f t="shared" si="9"/>
        <v>2.1102295168075123E-2</v>
      </c>
      <c r="D109" s="12">
        <f t="shared" si="9"/>
        <v>5.8314012361985025E-3</v>
      </c>
      <c r="E109" s="12">
        <f t="shared" si="9"/>
        <v>1.6114474803187618E-3</v>
      </c>
    </row>
    <row r="110" spans="1:5" x14ac:dyDescent="0.45">
      <c r="A110" s="14">
        <f t="shared" si="10"/>
        <v>0.49999999999999728</v>
      </c>
      <c r="B110" s="12">
        <f t="shared" si="7"/>
        <v>0.73401447095129835</v>
      </c>
      <c r="C110" s="12">
        <f t="shared" ref="C110:E129" si="11">_xlfn.BINOM.DIST(0,C$9,$B110,TRUE)</f>
        <v>1.8818024447214702E-2</v>
      </c>
      <c r="D110" s="12">
        <f t="shared" si="11"/>
        <v>5.0053221882438046E-3</v>
      </c>
      <c r="E110" s="12">
        <f t="shared" si="11"/>
        <v>1.3313432702992329E-3</v>
      </c>
    </row>
    <row r="111" spans="1:5" x14ac:dyDescent="0.45">
      <c r="A111" s="14">
        <f t="shared" si="10"/>
        <v>0.52499999999999725</v>
      </c>
      <c r="B111" s="12">
        <f t="shared" si="7"/>
        <v>0.74416835865206499</v>
      </c>
      <c r="C111" s="12">
        <f t="shared" si="11"/>
        <v>1.6744137106042972E-2</v>
      </c>
      <c r="D111" s="12">
        <f t="shared" si="11"/>
        <v>4.2836800787938384E-3</v>
      </c>
      <c r="E111" s="12">
        <f t="shared" si="11"/>
        <v>1.0959009055672797E-3</v>
      </c>
    </row>
    <row r="112" spans="1:5" x14ac:dyDescent="0.45">
      <c r="A112" s="14">
        <f t="shared" si="10"/>
        <v>0.54999999999999727</v>
      </c>
      <c r="B112" s="12">
        <f t="shared" si="7"/>
        <v>0.7541161496197375</v>
      </c>
      <c r="C112" s="12">
        <f t="shared" si="11"/>
        <v>1.4865859223430773E-2</v>
      </c>
      <c r="D112" s="12">
        <f t="shared" si="11"/>
        <v>3.6552747050680968E-3</v>
      </c>
      <c r="E112" s="12">
        <f t="shared" si="11"/>
        <v>8.987730186797219E-4</v>
      </c>
    </row>
    <row r="113" spans="1:5" x14ac:dyDescent="0.45">
      <c r="A113" s="14">
        <f t="shared" si="10"/>
        <v>0.57499999999999729</v>
      </c>
      <c r="B113" s="12">
        <f t="shared" si="7"/>
        <v>0.76385251502714446</v>
      </c>
      <c r="C113" s="12">
        <f t="shared" si="11"/>
        <v>1.3168914372639152E-2</v>
      </c>
      <c r="D113" s="12">
        <f t="shared" si="11"/>
        <v>3.1098060089216244E-3</v>
      </c>
      <c r="E113" s="12">
        <f t="shared" si="11"/>
        <v>7.3437286776031484E-4</v>
      </c>
    </row>
    <row r="114" spans="1:5" x14ac:dyDescent="0.45">
      <c r="A114" s="14">
        <f t="shared" si="10"/>
        <v>0.59999999999999731</v>
      </c>
      <c r="B114" s="12">
        <f t="shared" si="7"/>
        <v>0.77337264762313085</v>
      </c>
      <c r="C114" s="12">
        <f t="shared" si="11"/>
        <v>1.1639571038051832E-2</v>
      </c>
      <c r="D114" s="12">
        <f t="shared" si="11"/>
        <v>2.6378451671561741E-3</v>
      </c>
      <c r="E114" s="12">
        <f t="shared" si="11"/>
        <v>5.9780786621272384E-4</v>
      </c>
    </row>
    <row r="115" spans="1:5" x14ac:dyDescent="0.45">
      <c r="A115" s="14">
        <f t="shared" si="10"/>
        <v>0.62499999999999734</v>
      </c>
      <c r="B115" s="12">
        <f t="shared" si="7"/>
        <v>0.7826722643219135</v>
      </c>
      <c r="C115" s="12">
        <f t="shared" si="11"/>
        <v>1.0264681195587783E-2</v>
      </c>
      <c r="D115" s="12">
        <f t="shared" si="11"/>
        <v>2.2307999216945261E-3</v>
      </c>
      <c r="E115" s="12">
        <f t="shared" si="11"/>
        <v>4.8481469573272395E-4</v>
      </c>
    </row>
    <row r="116" spans="1:5" x14ac:dyDescent="0.45">
      <c r="A116" s="14">
        <f t="shared" si="10"/>
        <v>0.64999999999999736</v>
      </c>
      <c r="B116" s="12">
        <f t="shared" si="7"/>
        <v>0.79174760671189004</v>
      </c>
      <c r="C116" s="12">
        <f t="shared" si="11"/>
        <v>9.0317103960084674E-3</v>
      </c>
      <c r="D116" s="12">
        <f t="shared" si="11"/>
        <v>1.8808753054538674E-3</v>
      </c>
      <c r="E116" s="12">
        <f t="shared" si="11"/>
        <v>3.9169678383727289E-4</v>
      </c>
    </row>
    <row r="117" spans="1:5" x14ac:dyDescent="0.45">
      <c r="A117" s="14">
        <f t="shared" si="10"/>
        <v>0.67499999999999738</v>
      </c>
      <c r="B117" s="12">
        <f t="shared" si="7"/>
        <v>0.80059543952862633</v>
      </c>
      <c r="C117" s="12">
        <f t="shared" si="11"/>
        <v>7.9287597743921585E-3</v>
      </c>
      <c r="D117" s="12">
        <f t="shared" si="11"/>
        <v>1.5810308578957763E-3</v>
      </c>
      <c r="E117" s="12">
        <f t="shared" si="11"/>
        <v>3.1526476331038636E-4</v>
      </c>
    </row>
    <row r="118" spans="1:5" x14ac:dyDescent="0.45">
      <c r="A118" s="14">
        <f t="shared" si="10"/>
        <v>0.6999999999999974</v>
      </c>
      <c r="B118" s="12">
        <f t="shared" si="7"/>
        <v>0.80921304714748843</v>
      </c>
      <c r="C118" s="12">
        <f t="shared" si="11"/>
        <v>6.9445804793142867E-3</v>
      </c>
      <c r="D118" s="12">
        <f t="shared" si="11"/>
        <v>1.3249353484874073E-3</v>
      </c>
      <c r="E118" s="12">
        <f t="shared" si="11"/>
        <v>2.5278037786449298E-4</v>
      </c>
    </row>
    <row r="119" spans="1:5" x14ac:dyDescent="0.45">
      <c r="A119" s="14">
        <f t="shared" si="10"/>
        <v>0.72499999999999742</v>
      </c>
      <c r="B119" s="12">
        <f t="shared" si="7"/>
        <v>0.81759822816150485</v>
      </c>
      <c r="C119" s="12">
        <f t="shared" si="11"/>
        <v>6.0685810716423674E-3</v>
      </c>
      <c r="D119" s="12">
        <f t="shared" si="11"/>
        <v>1.1069199400131216E-3</v>
      </c>
      <c r="E119" s="12">
        <f t="shared" si="11"/>
        <v>2.01904158341754E-4</v>
      </c>
    </row>
    <row r="120" spans="1:5" x14ac:dyDescent="0.45">
      <c r="A120" s="14">
        <f t="shared" si="10"/>
        <v>0.74999999999999745</v>
      </c>
      <c r="B120" s="12">
        <f t="shared" si="7"/>
        <v>0.8257492881194568</v>
      </c>
      <c r="C120" s="12">
        <f t="shared" si="11"/>
        <v>5.2908284855101928E-3</v>
      </c>
      <c r="D120" s="12">
        <f t="shared" si="11"/>
        <v>9.2193063003800761E-4</v>
      </c>
      <c r="E120" s="12">
        <f t="shared" si="11"/>
        <v>1.6064706858860057E-4</v>
      </c>
    </row>
    <row r="121" spans="1:5" x14ac:dyDescent="0.45">
      <c r="A121" s="14">
        <f t="shared" si="10"/>
        <v>0.77499999999999747</v>
      </c>
      <c r="B121" s="12">
        <f t="shared" si="7"/>
        <v>0.83366503050788077</v>
      </c>
      <c r="C121" s="12">
        <f t="shared" si="11"/>
        <v>4.6020431734308219E-3</v>
      </c>
      <c r="D121" s="12">
        <f t="shared" si="11"/>
        <v>7.6548071085403137E-4</v>
      </c>
      <c r="E121" s="12">
        <f t="shared" si="11"/>
        <v>1.2732621068671106E-4</v>
      </c>
    </row>
    <row r="122" spans="1:5" x14ac:dyDescent="0.45">
      <c r="A122" s="14">
        <f t="shared" si="10"/>
        <v>0.79999999999999749</v>
      </c>
      <c r="B122" s="12">
        <f t="shared" si="7"/>
        <v>0.84134474606854215</v>
      </c>
      <c r="C122" s="12">
        <f t="shared" si="11"/>
        <v>3.9935890743298336E-3</v>
      </c>
      <c r="D122" s="12">
        <f t="shared" si="11"/>
        <v>6.3360388868569572E-4</v>
      </c>
      <c r="E122" s="12">
        <f t="shared" si="11"/>
        <v>1.0052458585138825E-4</v>
      </c>
    </row>
    <row r="123" spans="1:5" x14ac:dyDescent="0.45">
      <c r="A123" s="14">
        <f t="shared" si="10"/>
        <v>0.82499999999999751</v>
      </c>
      <c r="B123" s="12">
        <f t="shared" si="7"/>
        <v>0.84878820054999571</v>
      </c>
      <c r="C123" s="12">
        <f t="shared" si="11"/>
        <v>3.4574590484099357E-3</v>
      </c>
      <c r="D123" s="12">
        <f t="shared" si="11"/>
        <v>5.2280860423476599E-4</v>
      </c>
      <c r="E123" s="12">
        <f t="shared" si="11"/>
        <v>7.9054829814284038E-5</v>
      </c>
    </row>
    <row r="124" spans="1:5" x14ac:dyDescent="0.45">
      <c r="A124" s="14">
        <f t="shared" si="10"/>
        <v>0.84999999999999754</v>
      </c>
      <c r="B124" s="12">
        <f t="shared" si="7"/>
        <v>0.85599562099802839</v>
      </c>
      <c r="C124" s="12">
        <f t="shared" si="11"/>
        <v>2.9862564172386179E-3</v>
      </c>
      <c r="D124" s="12">
        <f t="shared" si="11"/>
        <v>4.3003400090509993E-4</v>
      </c>
      <c r="E124" s="12">
        <f t="shared" si="11"/>
        <v>6.1926779250072228E-5</v>
      </c>
    </row>
    <row r="125" spans="1:5" x14ac:dyDescent="0.45">
      <c r="A125" s="14">
        <f t="shared" si="10"/>
        <v>0.87499999999999756</v>
      </c>
      <c r="B125" s="12">
        <f t="shared" si="7"/>
        <v>0.86296768069508767</v>
      </c>
      <c r="C125" s="12">
        <f t="shared" si="11"/>
        <v>2.5731732324403567E-3</v>
      </c>
      <c r="D125" s="12">
        <f t="shared" si="11"/>
        <v>3.5260789601462036E-4</v>
      </c>
      <c r="E125" s="12">
        <f t="shared" si="11"/>
        <v>4.8318677796108777E-5</v>
      </c>
    </row>
    <row r="126" spans="1:5" x14ac:dyDescent="0.45">
      <c r="A126" s="14">
        <f t="shared" si="10"/>
        <v>0.89999999999999758</v>
      </c>
      <c r="B126" s="12">
        <f t="shared" si="7"/>
        <v>0.86970548286319049</v>
      </c>
      <c r="C126" s="12">
        <f t="shared" si="11"/>
        <v>2.211965873116872E-3</v>
      </c>
      <c r="D126" s="12">
        <f t="shared" si="11"/>
        <v>2.8820702536086398E-4</v>
      </c>
      <c r="E126" s="12">
        <f t="shared" si="11"/>
        <v>3.7551795204829963E-5</v>
      </c>
    </row>
    <row r="127" spans="1:5" x14ac:dyDescent="0.45">
      <c r="A127" s="14">
        <f t="shared" si="10"/>
        <v>0.9249999999999976</v>
      </c>
      <c r="B127" s="12">
        <f t="shared" si="7"/>
        <v>0.87621054324830494</v>
      </c>
      <c r="C127" s="12">
        <f t="shared" si="11"/>
        <v>1.8969285418960313E-3</v>
      </c>
      <c r="D127" s="12">
        <f t="shared" si="11"/>
        <v>2.3481975369809473E-4</v>
      </c>
      <c r="E127" s="12">
        <f t="shared" si="11"/>
        <v>2.9068209744853982E-5</v>
      </c>
    </row>
    <row r="128" spans="1:5" x14ac:dyDescent="0.45">
      <c r="A128" s="14">
        <f t="shared" si="10"/>
        <v>0.94999999999999762</v>
      </c>
      <c r="B128" s="12">
        <f t="shared" si="7"/>
        <v>0.8824847717067853</v>
      </c>
      <c r="C128" s="12">
        <f t="shared" si="11"/>
        <v>1.6228651936181912E-3</v>
      </c>
      <c r="D128" s="12">
        <f t="shared" si="11"/>
        <v>1.9071137371715375E-4</v>
      </c>
      <c r="E128" s="12">
        <f t="shared" si="11"/>
        <v>2.2411490620483899E-5</v>
      </c>
    </row>
    <row r="129" spans="1:5" x14ac:dyDescent="0.45">
      <c r="A129" s="14">
        <f t="shared" si="10"/>
        <v>0.97499999999999765</v>
      </c>
      <c r="B129" s="12">
        <f t="shared" si="7"/>
        <v>0.88853045291612887</v>
      </c>
      <c r="C129" s="12">
        <f t="shared" si="11"/>
        <v>1.3850603903807729E-3</v>
      </c>
      <c r="D129" s="12">
        <f t="shared" si="11"/>
        <v>1.5439205439955457E-4</v>
      </c>
      <c r="E129" s="12">
        <f t="shared" si="11"/>
        <v>1.7210012377266753E-5</v>
      </c>
    </row>
    <row r="130" spans="1:5" x14ac:dyDescent="0.45">
      <c r="A130" s="16">
        <f t="shared" si="10"/>
        <v>0.99999999999999767</v>
      </c>
      <c r="B130" s="15">
        <f t="shared" si="7"/>
        <v>0.8943502263331442</v>
      </c>
      <c r="C130" s="15">
        <f t="shared" ref="C130:E149" si="12">_xlfn.BINOM.DIST(0,C$9,$B130,TRUE)</f>
        <v>1.1792495332021912E-3</v>
      </c>
      <c r="D130" s="15">
        <f t="shared" si="12"/>
        <v>1.2458744627955683E-4</v>
      </c>
      <c r="E130" s="15">
        <f t="shared" si="12"/>
        <v>1.3162635501166744E-5</v>
      </c>
    </row>
    <row r="131" spans="1:5" x14ac:dyDescent="0.45">
      <c r="A131" s="14">
        <f t="shared" si="10"/>
        <v>1.0249999999999977</v>
      </c>
      <c r="B131" s="12">
        <f t="shared" si="7"/>
        <v>0.89994706552257364</v>
      </c>
      <c r="C131" s="12">
        <f t="shared" si="12"/>
        <v>1.0015888750887865E-3</v>
      </c>
      <c r="D131" s="12">
        <f t="shared" si="12"/>
        <v>1.0021190609257753E-4</v>
      </c>
      <c r="E131" s="12">
        <f t="shared" si="12"/>
        <v>1.0026495274138664E-5</v>
      </c>
    </row>
    <row r="132" spans="1:5" x14ac:dyDescent="0.45">
      <c r="A132" s="14">
        <f t="shared" si="10"/>
        <v>1.0499999999999976</v>
      </c>
      <c r="B132" s="12">
        <f t="shared" si="7"/>
        <v>0.90532425697835694</v>
      </c>
      <c r="C132" s="12">
        <f t="shared" si="12"/>
        <v>8.4862567385535161E-4</v>
      </c>
      <c r="D132" s="12">
        <f t="shared" si="12"/>
        <v>8.0344266219497986E-5</v>
      </c>
      <c r="E132" s="12">
        <f t="shared" si="12"/>
        <v>7.6066531018596736E-6</v>
      </c>
    </row>
    <row r="133" spans="1:5" x14ac:dyDescent="0.45">
      <c r="A133" s="14">
        <f t="shared" si="10"/>
        <v>1.0749999999999975</v>
      </c>
      <c r="B133" s="12">
        <f t="shared" si="7"/>
        <v>0.91048537855806788</v>
      </c>
      <c r="C133" s="12">
        <f t="shared" si="12"/>
        <v>7.1726879662052895E-4</v>
      </c>
      <c r="D133" s="12">
        <f t="shared" si="12"/>
        <v>6.4206044801596869E-5</v>
      </c>
      <c r="E133" s="12">
        <f t="shared" si="12"/>
        <v>5.7473797946986832E-6</v>
      </c>
    </row>
    <row r="134" spans="1:5" x14ac:dyDescent="0.45">
      <c r="A134" s="14">
        <f t="shared" si="10"/>
        <v>1.0999999999999974</v>
      </c>
      <c r="B134" s="12">
        <f t="shared" si="7"/>
        <v>0.91543427764866381</v>
      </c>
      <c r="C134" s="12">
        <f t="shared" si="12"/>
        <v>6.0476004231613039E-4</v>
      </c>
      <c r="D134" s="12">
        <f t="shared" si="12"/>
        <v>5.114196982768822E-5</v>
      </c>
      <c r="E134" s="12">
        <f t="shared" si="12"/>
        <v>4.324857620948692E-6</v>
      </c>
    </row>
    <row r="135" spans="1:5" x14ac:dyDescent="0.45">
      <c r="A135" s="14">
        <f t="shared" si="10"/>
        <v>1.1249999999999973</v>
      </c>
      <c r="B135" s="12">
        <f t="shared" si="7"/>
        <v>0.92017504917859427</v>
      </c>
      <c r="C135" s="12">
        <f t="shared" si="12"/>
        <v>5.086464045386777E-4</v>
      </c>
      <c r="D135" s="12">
        <f t="shared" si="12"/>
        <v>4.0602674227784783E-5</v>
      </c>
      <c r="E135" s="12">
        <f t="shared" si="12"/>
        <v>3.2411064734504748E-6</v>
      </c>
    </row>
    <row r="136" spans="1:5" x14ac:dyDescent="0.45">
      <c r="A136" s="14">
        <f t="shared" si="10"/>
        <v>1.1499999999999972</v>
      </c>
      <c r="B136" s="12">
        <f t="shared" si="7"/>
        <v>0.92471201358757615</v>
      </c>
      <c r="C136" s="12">
        <f t="shared" si="12"/>
        <v>4.2675345523323542E-4</v>
      </c>
      <c r="D136" s="12">
        <f t="shared" si="12"/>
        <v>3.2129408339054759E-5</v>
      </c>
      <c r="E136" s="12">
        <f t="shared" si="12"/>
        <v>2.4189584584699706E-6</v>
      </c>
    </row>
    <row r="137" spans="1:5" x14ac:dyDescent="0.45">
      <c r="A137" s="14">
        <f t="shared" si="10"/>
        <v>1.1749999999999972</v>
      </c>
      <c r="B137" s="12">
        <f t="shared" si="7"/>
        <v>0.92904969486100919</v>
      </c>
      <c r="C137" s="12">
        <f t="shared" si="12"/>
        <v>3.571599905146047E-4</v>
      </c>
      <c r="D137" s="12">
        <f t="shared" si="12"/>
        <v>2.534061031045027E-5</v>
      </c>
      <c r="E137" s="12">
        <f t="shared" si="12"/>
        <v>1.7979240339347051E-6</v>
      </c>
    </row>
    <row r="138" spans="1:5" x14ac:dyDescent="0.45">
      <c r="A138" s="14">
        <f t="shared" si="10"/>
        <v>1.1999999999999971</v>
      </c>
      <c r="B138" s="12">
        <f t="shared" ref="B138:B201" si="13">_xlfn.NORM.DIST(A138,$B$3,$B$5,TRUE)</f>
        <v>0.93319279873114147</v>
      </c>
      <c r="C138" s="12">
        <f t="shared" si="12"/>
        <v>2.9817404376262558E-4</v>
      </c>
      <c r="D138" s="12">
        <f t="shared" si="12"/>
        <v>1.9920173354799153E-5</v>
      </c>
      <c r="E138" s="12">
        <f t="shared" si="12"/>
        <v>1.3308110306246195E-6</v>
      </c>
    </row>
    <row r="139" spans="1:5" x14ac:dyDescent="0.45">
      <c r="A139" s="14">
        <f t="shared" ref="A139:A170" si="14">A138+$A$6</f>
        <v>1.224999999999997</v>
      </c>
      <c r="B139" s="12">
        <f t="shared" si="13"/>
        <v>0.93714619114174769</v>
      </c>
      <c r="C139" s="12">
        <f t="shared" si="12"/>
        <v>2.4831033823047072E-4</v>
      </c>
      <c r="D139" s="12">
        <f t="shared" si="12"/>
        <v>1.5607250536666E-5</v>
      </c>
      <c r="E139" s="12">
        <f t="shared" si="12"/>
        <v>9.8097514203446137E-7</v>
      </c>
    </row>
    <row r="140" spans="1:5" x14ac:dyDescent="0.45">
      <c r="A140" s="14">
        <f t="shared" si="14"/>
        <v>1.2499999999999969</v>
      </c>
      <c r="B140" s="12">
        <f t="shared" si="13"/>
        <v>0.94091487706733201</v>
      </c>
      <c r="C140" s="12">
        <f t="shared" si="12"/>
        <v>2.062692219293641E-4</v>
      </c>
      <c r="D140" s="12">
        <f t="shared" si="12"/>
        <v>1.2187442334922253E-5</v>
      </c>
      <c r="E140" s="12">
        <f t="shared" si="12"/>
        <v>7.2009652859368349E-7</v>
      </c>
    </row>
    <row r="141" spans="1:5" x14ac:dyDescent="0.45">
      <c r="A141" s="14">
        <f t="shared" si="14"/>
        <v>1.2749999999999968</v>
      </c>
      <c r="B141" s="12">
        <f t="shared" si="13"/>
        <v>0.94450397977175393</v>
      </c>
      <c r="C141" s="12">
        <f t="shared" si="12"/>
        <v>1.7091710156122588E-4</v>
      </c>
      <c r="D141" s="12">
        <f t="shared" si="12"/>
        <v>9.4852189255949799E-6</v>
      </c>
      <c r="E141" s="12">
        <f t="shared" si="12"/>
        <v>5.2639190136416139E-7</v>
      </c>
    </row>
    <row r="142" spans="1:5" x14ac:dyDescent="0.45">
      <c r="A142" s="14">
        <f t="shared" si="14"/>
        <v>1.2999999999999967</v>
      </c>
      <c r="B142" s="12">
        <f t="shared" si="13"/>
        <v>0.94791872058477999</v>
      </c>
      <c r="C142" s="12">
        <f t="shared" si="12"/>
        <v>1.4126836974278519E-4</v>
      </c>
      <c r="D142" s="12">
        <f t="shared" si="12"/>
        <v>7.3574374371066061E-6</v>
      </c>
      <c r="E142" s="12">
        <f t="shared" si="12"/>
        <v>3.831847549419493E-7</v>
      </c>
    </row>
    <row r="143" spans="1:5" x14ac:dyDescent="0.45">
      <c r="A143" s="14">
        <f t="shared" si="14"/>
        <v>1.3249999999999966</v>
      </c>
      <c r="B143" s="12">
        <f t="shared" si="13"/>
        <v>0.95116439926843832</v>
      </c>
      <c r="C143" s="12">
        <f t="shared" si="12"/>
        <v>1.1646880061276125E-4</v>
      </c>
      <c r="D143" s="12">
        <f t="shared" si="12"/>
        <v>5.6878238444086727E-6</v>
      </c>
      <c r="E143" s="12">
        <f t="shared" si="12"/>
        <v>2.7776829429699801E-7</v>
      </c>
    </row>
    <row r="144" spans="1:5" x14ac:dyDescent="0.45">
      <c r="A144" s="14">
        <f t="shared" si="14"/>
        <v>1.3499999999999965</v>
      </c>
      <c r="B144" s="12">
        <f t="shared" si="13"/>
        <v>0.95424637503825849</v>
      </c>
      <c r="C144" s="12">
        <f t="shared" si="12"/>
        <v>9.5780372993015686E-5</v>
      </c>
      <c r="D144" s="12">
        <f t="shared" si="12"/>
        <v>4.382299264618153E-6</v>
      </c>
      <c r="E144" s="12">
        <f t="shared" si="12"/>
        <v>2.0050607702345452E-7</v>
      </c>
    </row>
    <row r="145" spans="1:5" x14ac:dyDescent="0.45">
      <c r="A145" s="14">
        <f t="shared" si="14"/>
        <v>1.3749999999999964</v>
      </c>
      <c r="B145" s="12">
        <f t="shared" si="13"/>
        <v>0.95717004829758245</v>
      </c>
      <c r="C145" s="12">
        <f t="shared" si="12"/>
        <v>7.8567467394754419E-5</v>
      </c>
      <c r="D145" s="12">
        <f t="shared" si="12"/>
        <v>3.3650408338985954E-6</v>
      </c>
      <c r="E145" s="12">
        <f t="shared" si="12"/>
        <v>1.4412453639253962E-7</v>
      </c>
    </row>
    <row r="146" spans="1:5" x14ac:dyDescent="0.45">
      <c r="A146" s="14">
        <f t="shared" si="14"/>
        <v>1.3999999999999964</v>
      </c>
      <c r="B146" s="12">
        <f t="shared" si="13"/>
        <v>0.95994084313618255</v>
      </c>
      <c r="C146" s="12">
        <f t="shared" si="12"/>
        <v>6.4284373097489667E-5</v>
      </c>
      <c r="D146" s="12">
        <f t="shared" si="12"/>
        <v>2.5751777858045035E-6</v>
      </c>
      <c r="E146" s="12">
        <f t="shared" si="12"/>
        <v>1.0315945087376082E-7</v>
      </c>
    </row>
    <row r="147" spans="1:5" x14ac:dyDescent="0.45">
      <c r="A147" s="14">
        <f t="shared" si="14"/>
        <v>1.4249999999999963</v>
      </c>
      <c r="B147" s="12">
        <f t="shared" si="13"/>
        <v>0.96256419063747845</v>
      </c>
      <c r="C147" s="12">
        <f t="shared" si="12"/>
        <v>5.2464034032912526E-5</v>
      </c>
      <c r="D147" s="12">
        <f t="shared" si="12"/>
        <v>1.9640335764449553E-6</v>
      </c>
      <c r="E147" s="12">
        <f t="shared" si="12"/>
        <v>7.3525186549384846E-8</v>
      </c>
    </row>
    <row r="148" spans="1:5" x14ac:dyDescent="0.45">
      <c r="A148" s="14">
        <f t="shared" si="14"/>
        <v>1.4499999999999962</v>
      </c>
      <c r="B148" s="12">
        <f t="shared" si="13"/>
        <v>0.96504551303176489</v>
      </c>
      <c r="C148" s="12">
        <f t="shared" si="12"/>
        <v>4.2707957014773069E-5</v>
      </c>
      <c r="D148" s="12">
        <f t="shared" si="12"/>
        <v>1.4928347269128291E-6</v>
      </c>
      <c r="E148" s="12">
        <f t="shared" si="12"/>
        <v>5.2181272007603249E-8</v>
      </c>
    </row>
    <row r="149" spans="1:5" x14ac:dyDescent="0.45">
      <c r="A149" s="14">
        <f t="shared" si="14"/>
        <v>1.4749999999999961</v>
      </c>
      <c r="B149" s="12">
        <f t="shared" si="13"/>
        <v>0.96739020872608183</v>
      </c>
      <c r="C149" s="12">
        <f t="shared" si="12"/>
        <v>3.4677202699739033E-5</v>
      </c>
      <c r="D149" s="12">
        <f t="shared" si="12"/>
        <v>1.1308163420018421E-6</v>
      </c>
      <c r="E149" s="12">
        <f t="shared" si="12"/>
        <v>3.6875684881815757E-8</v>
      </c>
    </row>
    <row r="150" spans="1:5" x14ac:dyDescent="0.45">
      <c r="A150" s="14">
        <f t="shared" si="14"/>
        <v>1.499999999999996</v>
      </c>
      <c r="B150" s="12">
        <f t="shared" si="13"/>
        <v>0.96960363823473827</v>
      </c>
      <c r="C150" s="12">
        <f t="shared" ref="C150:E169" si="15">_xlfn.BINOM.DIST(0,C$9,$B150,TRUE)</f>
        <v>2.8084378274096458E-5</v>
      </c>
      <c r="D150" s="12">
        <f t="shared" si="15"/>
        <v>8.5366292197189327E-7</v>
      </c>
      <c r="E150" s="12">
        <f t="shared" si="15"/>
        <v>2.5948247001848032E-8</v>
      </c>
    </row>
    <row r="151" spans="1:5" x14ac:dyDescent="0.45">
      <c r="A151" s="14">
        <f t="shared" si="14"/>
        <v>1.5249999999999959</v>
      </c>
      <c r="B151" s="12">
        <f t="shared" si="13"/>
        <v>0.97169111102807526</v>
      </c>
      <c r="C151" s="12">
        <f t="shared" si="15"/>
        <v>2.2686550975150228E-5</v>
      </c>
      <c r="D151" s="12">
        <f t="shared" si="15"/>
        <v>6.4223105271143859E-7</v>
      </c>
      <c r="E151" s="12">
        <f t="shared" si="15"/>
        <v>1.8180847565530487E-8</v>
      </c>
    </row>
    <row r="152" spans="1:5" x14ac:dyDescent="0.45">
      <c r="A152" s="14">
        <f t="shared" si="14"/>
        <v>1.5499999999999958</v>
      </c>
      <c r="B152" s="12">
        <f t="shared" si="13"/>
        <v>0.97365787331085818</v>
      </c>
      <c r="C152" s="12">
        <f t="shared" si="15"/>
        <v>1.8279002924109298E-5</v>
      </c>
      <c r="D152" s="12">
        <f t="shared" si="15"/>
        <v>4.8150781077808121E-7</v>
      </c>
      <c r="E152" s="12">
        <f t="shared" si="15"/>
        <v>1.2683939753327527E-8</v>
      </c>
    </row>
    <row r="153" spans="1:5" x14ac:dyDescent="0.45">
      <c r="A153" s="14">
        <f t="shared" si="14"/>
        <v>1.5749999999999957</v>
      </c>
      <c r="B153" s="12">
        <f t="shared" si="13"/>
        <v>0.97550909673576647</v>
      </c>
      <c r="C153" s="12">
        <f t="shared" si="15"/>
        <v>1.4689750134484982E-5</v>
      </c>
      <c r="D153" s="12">
        <f t="shared" si="15"/>
        <v>3.5976524951943334E-7</v>
      </c>
      <c r="E153" s="12">
        <f t="shared" si="15"/>
        <v>8.8109759238132701E-9</v>
      </c>
    </row>
    <row r="154" spans="1:5" x14ac:dyDescent="0.45">
      <c r="A154" s="14">
        <f t="shared" si="14"/>
        <v>1.5999999999999956</v>
      </c>
      <c r="B154" s="12">
        <f t="shared" si="13"/>
        <v>0.97724986805182046</v>
      </c>
      <c r="C154" s="12">
        <f t="shared" si="15"/>
        <v>1.1774751750477272E-5</v>
      </c>
      <c r="D154" s="12">
        <f t="shared" si="15"/>
        <v>2.678771559804159E-7</v>
      </c>
      <c r="E154" s="12">
        <f t="shared" si="15"/>
        <v>6.0942406444575438E-9</v>
      </c>
    </row>
    <row r="155" spans="1:5" x14ac:dyDescent="0.45">
      <c r="A155" s="14">
        <f t="shared" si="14"/>
        <v>1.6249999999999956</v>
      </c>
      <c r="B155" s="12">
        <f t="shared" si="13"/>
        <v>0.97888517968228439</v>
      </c>
      <c r="C155" s="12">
        <f t="shared" si="15"/>
        <v>9.413739367532696E-6</v>
      </c>
      <c r="D155" s="12">
        <f t="shared" si="15"/>
        <v>1.987694152632586E-7</v>
      </c>
      <c r="E155" s="12">
        <f t="shared" si="15"/>
        <v>4.196980487941102E-9</v>
      </c>
    </row>
    <row r="156" spans="1:5" x14ac:dyDescent="0.45">
      <c r="A156" s="14">
        <f t="shared" si="14"/>
        <v>1.6499999999999955</v>
      </c>
      <c r="B156" s="12">
        <f t="shared" si="13"/>
        <v>0.98041992122162225</v>
      </c>
      <c r="C156" s="12">
        <f t="shared" si="15"/>
        <v>7.5066005176771159E-6</v>
      </c>
      <c r="D156" s="12">
        <f t="shared" si="15"/>
        <v>1.4697982949392918E-7</v>
      </c>
      <c r="E156" s="12">
        <f t="shared" si="15"/>
        <v>2.8778766403236587E-9</v>
      </c>
    </row>
    <row r="157" spans="1:5" x14ac:dyDescent="0.45">
      <c r="A157" s="14">
        <f t="shared" si="14"/>
        <v>1.6749999999999954</v>
      </c>
      <c r="B157" s="12">
        <f t="shared" si="13"/>
        <v>0.98185887183649345</v>
      </c>
      <c r="C157" s="12">
        <f t="shared" si="15"/>
        <v>5.9702549123612436E-6</v>
      </c>
      <c r="D157" s="12">
        <f t="shared" si="15"/>
        <v>1.0830715953394999E-7</v>
      </c>
      <c r="E157" s="12">
        <f t="shared" si="15"/>
        <v>1.9648140621307389E-9</v>
      </c>
    </row>
    <row r="158" spans="1:5" x14ac:dyDescent="0.45">
      <c r="A158" s="14">
        <f t="shared" si="14"/>
        <v>1.6999999999999953</v>
      </c>
      <c r="B158" s="12">
        <f t="shared" si="13"/>
        <v>0.98320669355155088</v>
      </c>
      <c r="C158" s="12">
        <f t="shared" si="15"/>
        <v>4.735966693834016E-6</v>
      </c>
      <c r="D158" s="12">
        <f t="shared" si="15"/>
        <v>7.9532540019203045E-8</v>
      </c>
      <c r="E158" s="12">
        <f t="shared" si="15"/>
        <v>1.3356143171660202E-9</v>
      </c>
    </row>
    <row r="159" spans="1:5" x14ac:dyDescent="0.45">
      <c r="A159" s="14">
        <f t="shared" si="14"/>
        <v>1.7249999999999952</v>
      </c>
      <c r="B159" s="12">
        <f t="shared" si="13"/>
        <v>0.98446792539697092</v>
      </c>
      <c r="C159" s="12">
        <f t="shared" si="15"/>
        <v>3.747040641408343E-6</v>
      </c>
      <c r="D159" s="12">
        <f t="shared" si="15"/>
        <v>5.8199314782936334E-8</v>
      </c>
      <c r="E159" s="12">
        <f t="shared" si="15"/>
        <v>9.0395609905374224E-10</v>
      </c>
    </row>
    <row r="160" spans="1:5" x14ac:dyDescent="0.45">
      <c r="A160" s="14">
        <f t="shared" si="14"/>
        <v>1.7499999999999951</v>
      </c>
      <c r="B160" s="12">
        <f t="shared" si="13"/>
        <v>0.98564697839119808</v>
      </c>
      <c r="C160" s="12">
        <f t="shared" si="15"/>
        <v>2.9568549197947821E-6</v>
      </c>
      <c r="D160" s="12">
        <f t="shared" si="15"/>
        <v>4.2439802557906818E-8</v>
      </c>
      <c r="E160" s="12">
        <f t="shared" si="15"/>
        <v>6.0913940318692418E-10</v>
      </c>
    </row>
    <row r="161" spans="1:5" x14ac:dyDescent="0.45">
      <c r="A161" s="14">
        <f t="shared" si="14"/>
        <v>1.774999999999995</v>
      </c>
      <c r="B161" s="12">
        <f t="shared" si="13"/>
        <v>0.98674813132933692</v>
      </c>
      <c r="C161" s="12">
        <f t="shared" si="15"/>
        <v>2.3271874692906074E-6</v>
      </c>
      <c r="D161" s="12">
        <f t="shared" si="15"/>
        <v>3.0839582715051869E-8</v>
      </c>
      <c r="E161" s="12">
        <f t="shared" si="15"/>
        <v>4.0868209999791812E-10</v>
      </c>
    </row>
    <row r="162" spans="1:5" x14ac:dyDescent="0.45">
      <c r="A162" s="14">
        <f t="shared" si="14"/>
        <v>1.7999999999999949</v>
      </c>
      <c r="B162" s="12">
        <f t="shared" si="13"/>
        <v>0.98777552734495511</v>
      </c>
      <c r="C162" s="12">
        <f t="shared" si="15"/>
        <v>1.8267974647245106E-6</v>
      </c>
      <c r="D162" s="12">
        <f t="shared" si="15"/>
        <v>2.2331635653830099E-8</v>
      </c>
      <c r="E162" s="12">
        <f t="shared" si="15"/>
        <v>2.7299246939267138E-10</v>
      </c>
    </row>
    <row r="163" spans="1:5" x14ac:dyDescent="0.45">
      <c r="A163" s="14">
        <f t="shared" si="14"/>
        <v>1.8249999999999948</v>
      </c>
      <c r="B163" s="12">
        <f t="shared" si="13"/>
        <v>0.98873317121078974</v>
      </c>
      <c r="C163" s="12">
        <f t="shared" si="15"/>
        <v>1.4302273689442576E-6</v>
      </c>
      <c r="D163" s="12">
        <f t="shared" si="15"/>
        <v>1.6114126895537583E-8</v>
      </c>
      <c r="E163" s="12">
        <f t="shared" si="15"/>
        <v>1.8155510881962996E-10</v>
      </c>
    </row>
    <row r="164" spans="1:5" x14ac:dyDescent="0.45">
      <c r="A164" s="14">
        <f t="shared" si="14"/>
        <v>1.8499999999999948</v>
      </c>
      <c r="B164" s="12">
        <f t="shared" si="13"/>
        <v>0.98962492734194185</v>
      </c>
      <c r="C164" s="12">
        <f t="shared" si="15"/>
        <v>1.1167949474156867E-6</v>
      </c>
      <c r="D164" s="12">
        <f t="shared" si="15"/>
        <v>1.158682872358998E-8</v>
      </c>
      <c r="E164" s="12">
        <f t="shared" si="15"/>
        <v>1.202141898837212E-10</v>
      </c>
    </row>
    <row r="165" spans="1:5" x14ac:dyDescent="0.45">
      <c r="A165" s="14">
        <f t="shared" si="14"/>
        <v>1.8749999999999947</v>
      </c>
      <c r="B165" s="12">
        <f t="shared" si="13"/>
        <v>0.99045451846361365</v>
      </c>
      <c r="C165" s="12">
        <f t="shared" si="15"/>
        <v>8.6974817430768457E-7</v>
      </c>
      <c r="D165" s="12">
        <f t="shared" si="15"/>
        <v>8.3021651391597428E-9</v>
      </c>
      <c r="E165" s="12">
        <f t="shared" si="15"/>
        <v>7.9248164047879771E-11</v>
      </c>
    </row>
    <row r="166" spans="1:5" x14ac:dyDescent="0.45">
      <c r="A166" s="14">
        <f t="shared" si="14"/>
        <v>1.8999999999999946</v>
      </c>
      <c r="B166" s="12">
        <f t="shared" si="13"/>
        <v>0.99122552490426152</v>
      </c>
      <c r="C166" s="12">
        <f t="shared" si="15"/>
        <v>6.7555923775943087E-7</v>
      </c>
      <c r="D166" s="12">
        <f t="shared" si="15"/>
        <v>5.927677707416197E-9</v>
      </c>
      <c r="E166" s="12">
        <f t="shared" si="15"/>
        <v>5.2012260419287683E-11</v>
      </c>
    </row>
    <row r="167" spans="1:5" x14ac:dyDescent="0.45">
      <c r="A167" s="14">
        <f t="shared" si="14"/>
        <v>1.9249999999999945</v>
      </c>
      <c r="B167" s="12">
        <f t="shared" si="13"/>
        <v>0.99194138447419278</v>
      </c>
      <c r="C167" s="12">
        <f t="shared" si="15"/>
        <v>5.2333684106180551E-7</v>
      </c>
      <c r="D167" s="12">
        <f t="shared" si="15"/>
        <v>4.2173703926075766E-9</v>
      </c>
      <c r="E167" s="12">
        <f t="shared" si="15"/>
        <v>3.3986166523947154E-11</v>
      </c>
    </row>
    <row r="168" spans="1:5" x14ac:dyDescent="0.45">
      <c r="A168" s="14">
        <f t="shared" si="14"/>
        <v>1.9499999999999944</v>
      </c>
      <c r="B168" s="12">
        <f t="shared" si="13"/>
        <v>0.9926053928891192</v>
      </c>
      <c r="C168" s="12">
        <f t="shared" si="15"/>
        <v>4.0433870166687309E-7</v>
      </c>
      <c r="D168" s="12">
        <f t="shared" si="15"/>
        <v>2.9899258385501711E-9</v>
      </c>
      <c r="E168" s="12">
        <f t="shared" si="15"/>
        <v>2.2109326866749298E-11</v>
      </c>
    </row>
    <row r="169" spans="1:5" x14ac:dyDescent="0.45">
      <c r="A169" s="14">
        <f t="shared" si="14"/>
        <v>1.9749999999999943</v>
      </c>
      <c r="B169" s="12">
        <f t="shared" si="13"/>
        <v>0.99322070469795531</v>
      </c>
      <c r="C169" s="12">
        <f t="shared" si="15"/>
        <v>3.1156858058801087E-7</v>
      </c>
      <c r="D169" s="12">
        <f t="shared" si="15"/>
        <v>2.1122154146450336E-9</v>
      </c>
      <c r="E169" s="12">
        <f t="shared" si="15"/>
        <v>1.431933203740942E-11</v>
      </c>
    </row>
    <row r="170" spans="1:5" x14ac:dyDescent="0.45">
      <c r="A170" s="14">
        <f t="shared" si="14"/>
        <v>1.9999999999999942</v>
      </c>
      <c r="B170" s="12">
        <f t="shared" si="13"/>
        <v>0.99379033467422373</v>
      </c>
      <c r="C170" s="12">
        <f t="shared" ref="C170:E189" si="16">_xlfn.BINOM.DIST(0,C$9,$B170,TRUE)</f>
        <v>2.3944434385595576E-7</v>
      </c>
      <c r="D170" s="12">
        <f t="shared" si="16"/>
        <v>1.4868692394955788E-9</v>
      </c>
      <c r="E170" s="12">
        <f t="shared" si="16"/>
        <v>9.2329603604590442E-12</v>
      </c>
    </row>
    <row r="171" spans="1:5" x14ac:dyDescent="0.45">
      <c r="A171" s="14">
        <f t="shared" ref="A171:A202" si="17">A170+$A$6</f>
        <v>2.0249999999999941</v>
      </c>
      <c r="B171" s="12">
        <f t="shared" si="13"/>
        <v>0.99431715963075051</v>
      </c>
      <c r="C171" s="12">
        <f t="shared" si="16"/>
        <v>1.8352548088310378E-7</v>
      </c>
      <c r="D171" s="12">
        <f t="shared" si="16"/>
        <v>1.0429460115484277E-9</v>
      </c>
      <c r="E171" s="12">
        <f t="shared" si="16"/>
        <v>5.9268956973751504E-12</v>
      </c>
    </row>
    <row r="172" spans="1:5" x14ac:dyDescent="0.45">
      <c r="A172" s="14">
        <f t="shared" si="17"/>
        <v>2.049999999999994</v>
      </c>
      <c r="B172" s="12">
        <f t="shared" si="13"/>
        <v>0.99480392061790868</v>
      </c>
      <c r="C172" s="12">
        <f t="shared" si="16"/>
        <v>1.4029019920640208E-7</v>
      </c>
      <c r="D172" s="12">
        <f t="shared" si="16"/>
        <v>7.2895901160587052E-10</v>
      </c>
      <c r="E172" s="12">
        <f t="shared" si="16"/>
        <v>3.7877288905949409E-12</v>
      </c>
    </row>
    <row r="173" spans="1:5" x14ac:dyDescent="0.45">
      <c r="A173" s="14">
        <f t="shared" si="17"/>
        <v>2.074999999999994</v>
      </c>
      <c r="B173" s="12">
        <f t="shared" si="13"/>
        <v>0.99525322546645467</v>
      </c>
      <c r="C173" s="12">
        <f t="shared" si="16"/>
        <v>1.0695369945757544E-7</v>
      </c>
      <c r="D173" s="12">
        <f t="shared" si="16"/>
        <v>5.0768509685367908E-10</v>
      </c>
      <c r="E173" s="12">
        <f t="shared" si="16"/>
        <v>2.4098666888055332E-12</v>
      </c>
    </row>
    <row r="174" spans="1:5" x14ac:dyDescent="0.45">
      <c r="A174" s="14">
        <f t="shared" si="17"/>
        <v>2.0999999999999939</v>
      </c>
      <c r="B174" s="12">
        <f t="shared" si="13"/>
        <v>0.99566755163698739</v>
      </c>
      <c r="C174" s="12">
        <f t="shared" si="16"/>
        <v>8.1320527222851995E-8</v>
      </c>
      <c r="D174" s="12">
        <f t="shared" si="16"/>
        <v>3.5231698504596714E-10</v>
      </c>
      <c r="E174" s="12">
        <f t="shared" si="16"/>
        <v>1.526395145123937E-12</v>
      </c>
    </row>
    <row r="175" spans="1:5" x14ac:dyDescent="0.45">
      <c r="A175" s="14">
        <f t="shared" si="17"/>
        <v>2.1249999999999938</v>
      </c>
      <c r="B175" s="12">
        <f t="shared" si="13"/>
        <v>0.99604924933922312</v>
      </c>
      <c r="C175" s="12">
        <f t="shared" si="16"/>
        <v>6.1665018232112401E-8</v>
      </c>
      <c r="D175" s="12">
        <f t="shared" si="16"/>
        <v>2.436231115273363E-10</v>
      </c>
      <c r="E175" s="12">
        <f t="shared" si="16"/>
        <v>9.6249416884714289E-13</v>
      </c>
    </row>
    <row r="176" spans="1:5" x14ac:dyDescent="0.45">
      <c r="A176" s="14">
        <f t="shared" si="17"/>
        <v>2.1499999999999937</v>
      </c>
      <c r="B176" s="12">
        <f t="shared" si="13"/>
        <v>0.99640054488558993</v>
      </c>
      <c r="C176" s="12">
        <f t="shared" si="16"/>
        <v>4.6634818054624879E-8</v>
      </c>
      <c r="D176" s="12">
        <f t="shared" si="16"/>
        <v>1.678599343563026E-10</v>
      </c>
      <c r="E176" s="12">
        <f t="shared" si="16"/>
        <v>6.0420429922333198E-13</v>
      </c>
    </row>
    <row r="177" spans="1:5" x14ac:dyDescent="0.45">
      <c r="A177" s="14">
        <f t="shared" si="17"/>
        <v>2.1749999999999936</v>
      </c>
      <c r="B177" s="12">
        <f t="shared" si="13"/>
        <v>0.99672354424509158</v>
      </c>
      <c r="C177" s="12">
        <f t="shared" si="16"/>
        <v>3.517328434316367E-8</v>
      </c>
      <c r="D177" s="12">
        <f t="shared" si="16"/>
        <v>1.1524370990518922E-10</v>
      </c>
      <c r="E177" s="12">
        <f t="shared" si="16"/>
        <v>3.7759091653585498E-13</v>
      </c>
    </row>
    <row r="178" spans="1:5" x14ac:dyDescent="0.45">
      <c r="A178" s="14">
        <f t="shared" si="17"/>
        <v>2.1999999999999935</v>
      </c>
      <c r="B178" s="12">
        <f t="shared" si="13"/>
        <v>0.99702023676494533</v>
      </c>
      <c r="C178" s="12">
        <f t="shared" si="16"/>
        <v>2.6457284798880379E-8</v>
      </c>
      <c r="D178" s="12">
        <f t="shared" si="16"/>
        <v>7.8836444543074431E-11</v>
      </c>
      <c r="E178" s="12">
        <f t="shared" si="16"/>
        <v>2.3491393903187923E-13</v>
      </c>
    </row>
    <row r="179" spans="1:5" x14ac:dyDescent="0.45">
      <c r="A179" s="14">
        <f t="shared" si="17"/>
        <v>2.2249999999999934</v>
      </c>
      <c r="B179" s="12">
        <f t="shared" si="13"/>
        <v>0.99729249902914374</v>
      </c>
      <c r="C179" s="12">
        <f t="shared" si="16"/>
        <v>1.9847502397631852E-8</v>
      </c>
      <c r="D179" s="12">
        <f t="shared" si="16"/>
        <v>5.3737132010660179E-11</v>
      </c>
      <c r="E179" s="12">
        <f t="shared" si="16"/>
        <v>1.4549333708989343E-13</v>
      </c>
    </row>
    <row r="180" spans="1:5" x14ac:dyDescent="0.45">
      <c r="A180" s="14">
        <f t="shared" si="17"/>
        <v>2.2499999999999933</v>
      </c>
      <c r="B180" s="12">
        <f t="shared" si="13"/>
        <v>0.99754209882480327</v>
      </c>
      <c r="C180" s="12">
        <f t="shared" si="16"/>
        <v>1.4848864755599932E-8</v>
      </c>
      <c r="D180" s="12">
        <f t="shared" si="16"/>
        <v>3.6497042133126378E-11</v>
      </c>
      <c r="E180" s="12">
        <f t="shared" si="16"/>
        <v>8.9706122750215917E-14</v>
      </c>
    </row>
    <row r="181" spans="1:5" x14ac:dyDescent="0.45">
      <c r="A181" s="14">
        <f t="shared" si="17"/>
        <v>2.2749999999999932</v>
      </c>
      <c r="B181" s="12">
        <f t="shared" si="13"/>
        <v>0.9977706991889328</v>
      </c>
      <c r="C181" s="12">
        <f t="shared" si="16"/>
        <v>1.1079139280234404E-8</v>
      </c>
      <c r="D181" s="12">
        <f t="shared" si="16"/>
        <v>2.4698734183353086E-11</v>
      </c>
      <c r="E181" s="12">
        <f t="shared" si="16"/>
        <v>5.5060908147282327E-14</v>
      </c>
    </row>
    <row r="182" spans="1:5" x14ac:dyDescent="0.45">
      <c r="A182" s="14">
        <f t="shared" si="17"/>
        <v>2.2999999999999932</v>
      </c>
      <c r="B182" s="12">
        <f t="shared" si="13"/>
        <v>0.99797986251005399</v>
      </c>
      <c r="C182" s="12">
        <f t="shared" si="16"/>
        <v>8.2440911564847744E-9</v>
      </c>
      <c r="D182" s="12">
        <f t="shared" si="16"/>
        <v>1.6654197615747184E-11</v>
      </c>
      <c r="E182" s="12">
        <f t="shared" si="16"/>
        <v>3.3643768968540207E-14</v>
      </c>
    </row>
    <row r="183" spans="1:5" x14ac:dyDescent="0.45">
      <c r="A183" s="14">
        <f t="shared" si="17"/>
        <v>2.3249999999999931</v>
      </c>
      <c r="B183" s="12">
        <f t="shared" si="13"/>
        <v>0.99817105466092626</v>
      </c>
      <c r="C183" s="12">
        <f t="shared" si="16"/>
        <v>6.1178972434791302E-9</v>
      </c>
      <c r="D183" s="12">
        <f t="shared" si="16"/>
        <v>1.1189299648393231E-11</v>
      </c>
      <c r="E183" s="12">
        <f t="shared" si="16"/>
        <v>2.0464617439428225E-14</v>
      </c>
    </row>
    <row r="184" spans="1:5" x14ac:dyDescent="0.45">
      <c r="A184" s="14">
        <f t="shared" si="17"/>
        <v>2.349999999999993</v>
      </c>
      <c r="B184" s="12">
        <f t="shared" si="13"/>
        <v>0.99834564914045243</v>
      </c>
      <c r="C184" s="12">
        <f t="shared" si="16"/>
        <v>4.5277544311115329E-9</v>
      </c>
      <c r="D184" s="12">
        <f t="shared" si="16"/>
        <v>7.4904944349296845E-12</v>
      </c>
      <c r="E184" s="12">
        <f t="shared" si="16"/>
        <v>1.2391905906862172E-14</v>
      </c>
    </row>
    <row r="185" spans="1:5" x14ac:dyDescent="0.45">
      <c r="A185" s="14">
        <f t="shared" si="17"/>
        <v>2.3749999999999929</v>
      </c>
      <c r="B185" s="12">
        <f t="shared" si="13"/>
        <v>0.99850493120465056</v>
      </c>
      <c r="C185" s="12">
        <f t="shared" si="16"/>
        <v>3.3418236742045904E-9</v>
      </c>
      <c r="D185" s="12">
        <f t="shared" si="16"/>
        <v>4.9962562948632951E-12</v>
      </c>
      <c r="E185" s="12">
        <f t="shared" si="16"/>
        <v>7.469746880018349E-15</v>
      </c>
    </row>
    <row r="186" spans="1:5" x14ac:dyDescent="0.45">
      <c r="A186" s="14">
        <f t="shared" si="17"/>
        <v>2.3999999999999928</v>
      </c>
      <c r="B186" s="12">
        <f t="shared" si="13"/>
        <v>0.9986501019683699</v>
      </c>
      <c r="C186" s="12">
        <f t="shared" si="16"/>
        <v>2.4598175300466036E-9</v>
      </c>
      <c r="D186" s="12">
        <f t="shared" si="16"/>
        <v>3.3205028419791304E-12</v>
      </c>
      <c r="E186" s="12">
        <f t="shared" si="16"/>
        <v>4.4823402504097881E-15</v>
      </c>
    </row>
    <row r="187" spans="1:5" x14ac:dyDescent="0.45">
      <c r="A187" s="14">
        <f t="shared" si="17"/>
        <v>2.4249999999999927</v>
      </c>
      <c r="B187" s="12">
        <f t="shared" si="13"/>
        <v>0.99878228246117851</v>
      </c>
      <c r="C187" s="12">
        <f t="shared" si="16"/>
        <v>1.8056754096972165E-9</v>
      </c>
      <c r="D187" s="12">
        <f t="shared" si="16"/>
        <v>2.1988026158069883E-12</v>
      </c>
      <c r="E187" s="12">
        <f t="shared" si="16"/>
        <v>2.6775205096747598E-15</v>
      </c>
    </row>
    <row r="188" spans="1:5" x14ac:dyDescent="0.45">
      <c r="A188" s="14">
        <f t="shared" si="17"/>
        <v>2.4499999999999926</v>
      </c>
      <c r="B188" s="12">
        <f t="shared" si="13"/>
        <v>0.9989025176225621</v>
      </c>
      <c r="C188" s="12">
        <f t="shared" si="16"/>
        <v>1.3218819309389142E-9</v>
      </c>
      <c r="D188" s="12">
        <f t="shared" si="16"/>
        <v>1.4507421242590396E-12</v>
      </c>
      <c r="E188" s="12">
        <f t="shared" si="16"/>
        <v>1.5921639155811121E-15</v>
      </c>
    </row>
    <row r="189" spans="1:5" x14ac:dyDescent="0.45">
      <c r="A189" s="14">
        <f t="shared" si="17"/>
        <v>2.4749999999999925</v>
      </c>
      <c r="B189" s="12">
        <f t="shared" si="13"/>
        <v>0.99901178022322634</v>
      </c>
      <c r="C189" s="12">
        <f t="shared" si="16"/>
        <v>9.6507401651407497E-10</v>
      </c>
      <c r="D189" s="12">
        <f t="shared" si="16"/>
        <v>9.537052291695972E-13</v>
      </c>
      <c r="E189" s="12">
        <f t="shared" si="16"/>
        <v>9.4247036867784668E-16</v>
      </c>
    </row>
    <row r="190" spans="1:5" x14ac:dyDescent="0.45">
      <c r="A190" s="14">
        <f t="shared" si="17"/>
        <v>2.4999999999999925</v>
      </c>
      <c r="B190" s="12">
        <f t="shared" si="13"/>
        <v>0.9991109747008915</v>
      </c>
      <c r="C190" s="12">
        <f t="shared" ref="C190:E210" si="18">_xlfn.BINOM.DIST(0,C$9,$B190,TRUE)</f>
        <v>7.0265535395721075E-10</v>
      </c>
      <c r="D190" s="12">
        <f t="shared" si="18"/>
        <v>6.2467838622199999E-13</v>
      </c>
      <c r="E190" s="12">
        <f t="shared" si="18"/>
        <v>5.5535488915763209E-16</v>
      </c>
    </row>
    <row r="191" spans="1:5" x14ac:dyDescent="0.45">
      <c r="A191" s="14">
        <f t="shared" si="17"/>
        <v>2.5249999999999924</v>
      </c>
      <c r="B191" s="12">
        <f t="shared" si="13"/>
        <v>0.99920094090049316</v>
      </c>
      <c r="C191" s="12">
        <f t="shared" si="18"/>
        <v>5.1019559492512679E-10</v>
      </c>
      <c r="D191" s="12">
        <f t="shared" si="18"/>
        <v>4.0767643265322825E-13</v>
      </c>
      <c r="E191" s="12">
        <f t="shared" si="18"/>
        <v>3.257575631660494E-16</v>
      </c>
    </row>
    <row r="192" spans="1:5" x14ac:dyDescent="0.45">
      <c r="A192" s="14">
        <f t="shared" si="17"/>
        <v>2.5499999999999923</v>
      </c>
      <c r="B192" s="12">
        <f t="shared" si="13"/>
        <v>0.99928245771015556</v>
      </c>
      <c r="C192" s="12">
        <f t="shared" si="18"/>
        <v>3.6943880145336399E-10</v>
      </c>
      <c r="D192" s="12">
        <f t="shared" si="18"/>
        <v>2.6508796355223263E-13</v>
      </c>
      <c r="E192" s="12">
        <f t="shared" si="18"/>
        <v>1.9021182437746941E-16</v>
      </c>
    </row>
    <row r="193" spans="1:5" x14ac:dyDescent="0.45">
      <c r="A193" s="14">
        <f t="shared" si="17"/>
        <v>2.5749999999999922</v>
      </c>
      <c r="B193" s="12">
        <f t="shared" si="13"/>
        <v>0.99935624658568289</v>
      </c>
      <c r="C193" s="12">
        <f t="shared" si="18"/>
        <v>2.6678329757995573E-10</v>
      </c>
      <c r="D193" s="12">
        <f t="shared" si="18"/>
        <v>1.7174265869987247E-13</v>
      </c>
      <c r="E193" s="12">
        <f t="shared" si="18"/>
        <v>1.1055992292193998E-16</v>
      </c>
    </row>
    <row r="194" spans="1:5" x14ac:dyDescent="0.45">
      <c r="A194" s="14">
        <f t="shared" si="17"/>
        <v>2.5999999999999921</v>
      </c>
      <c r="B194" s="12">
        <f t="shared" si="13"/>
        <v>0.99942297495760923</v>
      </c>
      <c r="C194" s="12">
        <f t="shared" si="18"/>
        <v>1.9212504609990911E-10</v>
      </c>
      <c r="D194" s="12">
        <f t="shared" si="18"/>
        <v>1.1086096287012799E-13</v>
      </c>
      <c r="E194" s="12">
        <f t="shared" si="18"/>
        <v>6.3969551799617008E-17</v>
      </c>
    </row>
    <row r="195" spans="1:5" x14ac:dyDescent="0.45">
      <c r="A195" s="14">
        <f t="shared" si="17"/>
        <v>2.624999999999992</v>
      </c>
      <c r="B195" s="12">
        <f t="shared" si="13"/>
        <v>0.99948325951605999</v>
      </c>
      <c r="C195" s="12">
        <f t="shared" si="18"/>
        <v>1.3798042007570559E-10</v>
      </c>
      <c r="D195" s="12">
        <f t="shared" si="18"/>
        <v>7.1300069044166609E-14</v>
      </c>
      <c r="E195" s="12">
        <f t="shared" si="18"/>
        <v>3.6843632182838982E-17</v>
      </c>
    </row>
    <row r="196" spans="1:5" x14ac:dyDescent="0.45">
      <c r="A196" s="14">
        <f t="shared" si="17"/>
        <v>2.6499999999999919</v>
      </c>
      <c r="B196" s="12">
        <f t="shared" si="13"/>
        <v>0.99953766936981137</v>
      </c>
      <c r="C196" s="12">
        <f t="shared" si="18"/>
        <v>9.8822992638513597E-11</v>
      </c>
      <c r="D196" s="12">
        <f t="shared" si="18"/>
        <v>4.5688896463690808E-14</v>
      </c>
      <c r="E196" s="12">
        <f t="shared" si="18"/>
        <v>2.1123376294681381E-17</v>
      </c>
    </row>
    <row r="197" spans="1:5" x14ac:dyDescent="0.45">
      <c r="A197" s="14">
        <f t="shared" si="17"/>
        <v>2.6749999999999918</v>
      </c>
      <c r="B197" s="12">
        <f t="shared" si="13"/>
        <v>0.99958672907697854</v>
      </c>
      <c r="C197" s="12">
        <f t="shared" si="18"/>
        <v>7.0583721168139232E-11</v>
      </c>
      <c r="D197" s="12">
        <f t="shared" si="18"/>
        <v>2.9170199597446109E-14</v>
      </c>
      <c r="E197" s="12">
        <f t="shared" si="18"/>
        <v>1.205519531235671E-17</v>
      </c>
    </row>
    <row r="198" spans="1:5" x14ac:dyDescent="0.45">
      <c r="A198" s="14">
        <f t="shared" si="17"/>
        <v>2.6999999999999917</v>
      </c>
      <c r="B198" s="12">
        <f t="shared" si="13"/>
        <v>0.99963092154572497</v>
      </c>
      <c r="C198" s="12">
        <f t="shared" si="18"/>
        <v>5.027546305177574E-11</v>
      </c>
      <c r="D198" s="12">
        <f t="shared" si="18"/>
        <v>1.8555590191110709E-14</v>
      </c>
      <c r="E198" s="12">
        <f t="shared" si="18"/>
        <v>6.8484685458960493E-18</v>
      </c>
    </row>
    <row r="199" spans="1:5" x14ac:dyDescent="0.45">
      <c r="A199" s="14">
        <f t="shared" si="17"/>
        <v>2.7249999999999917</v>
      </c>
      <c r="B199" s="12">
        <f t="shared" si="13"/>
        <v>0.99967069080426763</v>
      </c>
      <c r="C199" s="12">
        <f t="shared" si="18"/>
        <v>3.5711786354538647E-11</v>
      </c>
      <c r="D199" s="12">
        <f t="shared" si="18"/>
        <v>1.17602196425795E-14</v>
      </c>
      <c r="E199" s="12">
        <f t="shared" si="18"/>
        <v>3.8727484721339242E-18</v>
      </c>
    </row>
    <row r="200" spans="1:5" x14ac:dyDescent="0.45">
      <c r="A200" s="14">
        <f t="shared" si="17"/>
        <v>2.7499999999999916</v>
      </c>
      <c r="B200" s="12">
        <f t="shared" si="13"/>
        <v>0.99970644464024805</v>
      </c>
      <c r="C200" s="12">
        <f t="shared" si="18"/>
        <v>2.5297059514417566E-11</v>
      </c>
      <c r="D200" s="12">
        <f t="shared" si="18"/>
        <v>7.4260874064213629E-15</v>
      </c>
      <c r="E200" s="12">
        <f t="shared" si="18"/>
        <v>2.1799677601414555E-18</v>
      </c>
    </row>
    <row r="201" spans="1:5" x14ac:dyDescent="0.45">
      <c r="A201" s="14">
        <f t="shared" si="17"/>
        <v>2.7749999999999915</v>
      </c>
      <c r="B201" s="12">
        <f t="shared" si="13"/>
        <v>0.99973855711025972</v>
      </c>
      <c r="C201" s="12">
        <f t="shared" si="18"/>
        <v>1.7870244949351829E-11</v>
      </c>
      <c r="D201" s="12">
        <f t="shared" si="18"/>
        <v>4.6720484799252224E-15</v>
      </c>
      <c r="E201" s="12">
        <f t="shared" si="18"/>
        <v>1.2214738555983422E-18</v>
      </c>
    </row>
    <row r="202" spans="1:5" x14ac:dyDescent="0.45">
      <c r="A202" s="14">
        <f t="shared" si="17"/>
        <v>2.7999999999999914</v>
      </c>
      <c r="B202" s="12">
        <f t="shared" ref="B202:B210" si="19">_xlfn.NORM.DIST(A202,$B$3,$B$5,TRUE)</f>
        <v>0.99976737092096446</v>
      </c>
      <c r="C202" s="12">
        <f t="shared" si="18"/>
        <v>1.2589022334320048E-11</v>
      </c>
      <c r="D202" s="12">
        <f t="shared" si="18"/>
        <v>2.9285726715907223E-15</v>
      </c>
      <c r="E202" s="12">
        <f t="shared" si="18"/>
        <v>6.8127116348080206E-19</v>
      </c>
    </row>
    <row r="203" spans="1:5" x14ac:dyDescent="0.45">
      <c r="A203" s="14">
        <f t="shared" ref="A203:A210" si="20">A202+$A$6</f>
        <v>2.8249999999999913</v>
      </c>
      <c r="B203" s="12">
        <f t="shared" si="19"/>
        <v>0.99979319968379776</v>
      </c>
      <c r="C203" s="12">
        <f t="shared" si="18"/>
        <v>8.8440990004044312E-12</v>
      </c>
      <c r="D203" s="12">
        <f t="shared" si="18"/>
        <v>1.8289624698075337E-15</v>
      </c>
      <c r="E203" s="12">
        <f t="shared" si="18"/>
        <v>3.7823001707822416E-19</v>
      </c>
    </row>
    <row r="204" spans="1:5" x14ac:dyDescent="0.45">
      <c r="A204" s="14">
        <f t="shared" si="20"/>
        <v>2.8499999999999912</v>
      </c>
      <c r="B204" s="12">
        <f t="shared" si="19"/>
        <v>0.99981633004576265</v>
      </c>
      <c r="C204" s="12">
        <f t="shared" si="18"/>
        <v>6.1960420055009351E-12</v>
      </c>
      <c r="D204" s="12">
        <f t="shared" si="18"/>
        <v>1.1380267516030747E-15</v>
      </c>
      <c r="E204" s="12">
        <f t="shared" si="18"/>
        <v>2.0902132138782039E-19</v>
      </c>
    </row>
    <row r="205" spans="1:5" x14ac:dyDescent="0.45">
      <c r="A205" s="14">
        <f t="shared" si="20"/>
        <v>2.8749999999999911</v>
      </c>
      <c r="B205" s="12">
        <f t="shared" si="19"/>
        <v>0.99983702369924099</v>
      </c>
      <c r="C205" s="12">
        <f t="shared" si="18"/>
        <v>4.3288582792339316E-12</v>
      </c>
      <c r="D205" s="12">
        <f t="shared" si="18"/>
        <v>7.0550130885956064E-16</v>
      </c>
      <c r="E205" s="12">
        <f t="shared" si="18"/>
        <v>1.1497999349857069E-19</v>
      </c>
    </row>
    <row r="206" spans="1:5" x14ac:dyDescent="0.45">
      <c r="A206" s="14">
        <f t="shared" si="20"/>
        <v>2.899999999999991</v>
      </c>
      <c r="B206" s="12">
        <f t="shared" si="19"/>
        <v>0.99985551927411875</v>
      </c>
      <c r="C206" s="12">
        <f t="shared" si="18"/>
        <v>3.0159889407801602E-12</v>
      </c>
      <c r="D206" s="12">
        <f t="shared" si="18"/>
        <v>4.3575227141372918E-16</v>
      </c>
      <c r="E206" s="12">
        <f t="shared" si="18"/>
        <v>6.2957804478257282E-20</v>
      </c>
    </row>
    <row r="207" spans="1:5" x14ac:dyDescent="0.45">
      <c r="A207" s="14">
        <f t="shared" si="20"/>
        <v>2.9249999999999909</v>
      </c>
      <c r="B207" s="12">
        <f t="shared" si="19"/>
        <v>0.99987203411583003</v>
      </c>
      <c r="C207" s="12">
        <f t="shared" si="18"/>
        <v>2.095475585616226E-12</v>
      </c>
      <c r="D207" s="12">
        <f t="shared" si="18"/>
        <v>2.6814938606996014E-16</v>
      </c>
      <c r="E207" s="12">
        <f t="shared" si="18"/>
        <v>3.431397327807621E-20</v>
      </c>
    </row>
    <row r="208" spans="1:5" x14ac:dyDescent="0.45">
      <c r="A208" s="14">
        <f t="shared" si="20"/>
        <v>2.9499999999999909</v>
      </c>
      <c r="B208" s="12">
        <f t="shared" si="19"/>
        <v>0.99988676595317749</v>
      </c>
      <c r="C208" s="12">
        <f t="shared" si="18"/>
        <v>1.4518812141636353E-12</v>
      </c>
      <c r="D208" s="12">
        <f t="shared" si="18"/>
        <v>1.6440238538532432E-16</v>
      </c>
      <c r="E208" s="12">
        <f t="shared" si="18"/>
        <v>1.8615947404453761E-20</v>
      </c>
    </row>
    <row r="209" spans="1:5" x14ac:dyDescent="0.45">
      <c r="A209" s="14">
        <f t="shared" si="20"/>
        <v>2.9749999999999908</v>
      </c>
      <c r="B209" s="12">
        <f t="shared" si="19"/>
        <v>0.99989989445998562</v>
      </c>
      <c r="C209" s="12">
        <f t="shared" si="18"/>
        <v>1.0031695432154775E-12</v>
      </c>
      <c r="D209" s="12">
        <f t="shared" si="18"/>
        <v>1.0042282884956768E-16</v>
      </c>
      <c r="E209" s="12">
        <f t="shared" si="18"/>
        <v>1.0052881511757972E-20</v>
      </c>
    </row>
    <row r="210" spans="1:5" x14ac:dyDescent="0.45">
      <c r="A210" s="14">
        <f t="shared" si="20"/>
        <v>2.9999999999999907</v>
      </c>
      <c r="B210" s="12">
        <f t="shared" si="19"/>
        <v>0.99991158271479919</v>
      </c>
      <c r="C210" s="12">
        <f t="shared" si="18"/>
        <v>6.9121241195777061E-13</v>
      </c>
      <c r="D210" s="12">
        <f t="shared" si="18"/>
        <v>6.1115124962413241E-17</v>
      </c>
      <c r="E210" s="12">
        <f t="shared" si="18"/>
        <v>5.4036334338851232E-21</v>
      </c>
    </row>
    <row r="211" spans="1:5" x14ac:dyDescent="0.45">
      <c r="A211" s="14"/>
    </row>
    <row r="212" spans="1:5" x14ac:dyDescent="0.45">
      <c r="A212" s="14"/>
    </row>
    <row r="213" spans="1:5" x14ac:dyDescent="0.45">
      <c r="A213" s="14"/>
    </row>
    <row r="214" spans="1:5" x14ac:dyDescent="0.45">
      <c r="A214" s="14"/>
    </row>
  </sheetData>
  <phoneticPr fontId="3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CDB4-BEA7-423C-8473-6AC471772D96}">
  <sheetPr>
    <tabColor theme="0"/>
  </sheetPr>
  <dimension ref="A1:J406"/>
  <sheetViews>
    <sheetView topLeftCell="E1" zoomScale="120" zoomScaleNormal="120" workbookViewId="0">
      <selection activeCell="M2" sqref="M2"/>
    </sheetView>
  </sheetViews>
  <sheetFormatPr defaultColWidth="8" defaultRowHeight="18" x14ac:dyDescent="0.45"/>
  <cols>
    <col min="1" max="4" width="6.8984375" style="28" customWidth="1"/>
    <col min="5" max="5" width="6.59765625" style="28" customWidth="1"/>
    <col min="6" max="6" width="6" style="28" customWidth="1"/>
    <col min="7" max="7" width="6.59765625" style="28" customWidth="1"/>
    <col min="8" max="8" width="7.59765625" style="28" customWidth="1"/>
    <col min="9" max="9" width="8" style="28" customWidth="1"/>
    <col min="10" max="10" width="4.796875" style="28" customWidth="1"/>
    <col min="11" max="16384" width="8" style="28"/>
  </cols>
  <sheetData>
    <row r="1" spans="1:10" ht="18.600000000000001" thickBot="1" x14ac:dyDescent="0.5">
      <c r="A1" s="28" t="s">
        <v>23</v>
      </c>
      <c r="E1" s="28" t="s">
        <v>22</v>
      </c>
      <c r="G1" s="42">
        <v>5</v>
      </c>
      <c r="H1" s="41">
        <f>LOG(G1/100)</f>
        <v>-1.3010299956639813</v>
      </c>
      <c r="I1" s="40">
        <v>0</v>
      </c>
    </row>
    <row r="2" spans="1:10" x14ac:dyDescent="0.45">
      <c r="B2" s="28" t="s">
        <v>21</v>
      </c>
      <c r="H2" s="39">
        <f>H1</f>
        <v>-1.3010299956639813</v>
      </c>
      <c r="I2" s="38">
        <v>1</v>
      </c>
    </row>
    <row r="3" spans="1:10" x14ac:dyDescent="0.45">
      <c r="D3" s="28" t="s">
        <v>20</v>
      </c>
      <c r="F3" s="32" t="s">
        <v>19</v>
      </c>
      <c r="G3" s="37">
        <v>0</v>
      </c>
      <c r="J3" s="32"/>
    </row>
    <row r="4" spans="1:10" x14ac:dyDescent="0.45">
      <c r="A4" s="36">
        <v>5</v>
      </c>
      <c r="B4" s="36">
        <v>10000</v>
      </c>
      <c r="D4" s="35">
        <v>25</v>
      </c>
      <c r="J4" s="32"/>
    </row>
    <row r="5" spans="1:10" x14ac:dyDescent="0.45">
      <c r="A5" s="28" t="s">
        <v>18</v>
      </c>
      <c r="B5" s="28" t="s">
        <v>17</v>
      </c>
      <c r="C5" s="28" t="s">
        <v>16</v>
      </c>
      <c r="D5" s="28" t="s">
        <v>15</v>
      </c>
      <c r="F5" s="32" t="s">
        <v>14</v>
      </c>
      <c r="G5" s="34">
        <v>2</v>
      </c>
      <c r="H5" s="33">
        <f>G5+1</f>
        <v>3</v>
      </c>
      <c r="I5" s="33">
        <f>H5+1</f>
        <v>4</v>
      </c>
      <c r="J5" s="32"/>
    </row>
    <row r="7" spans="1:10" x14ac:dyDescent="0.45">
      <c r="A7" s="28">
        <v>10</v>
      </c>
      <c r="B7" s="28">
        <f t="shared" ref="B7:B70" si="0">A7/$B$4</f>
        <v>1E-3</v>
      </c>
      <c r="C7" s="28">
        <f t="shared" ref="C7:C70" si="1">LOG(B7,10)</f>
        <v>-2.9999999999999996</v>
      </c>
      <c r="D7" s="28">
        <f t="shared" ref="D7:D70" si="2">$D$4*B7</f>
        <v>2.5000000000000001E-2</v>
      </c>
      <c r="E7" s="28">
        <f t="shared" ref="E7:E17" si="3">1-_xlfn.POISSON.DIST(B7,D7,TRUE)</f>
        <v>2.4690087971667385E-2</v>
      </c>
      <c r="F7" s="28">
        <f t="shared" ref="F7:F70" si="4">1-EXP(-D7)</f>
        <v>2.4690087971667385E-2</v>
      </c>
      <c r="G7" s="28">
        <f t="shared" ref="G7:I26" si="5">_xlfn.BINOM.DIST($G$3,G$5,$F7,TRUE)</f>
        <v>0.9512294245007139</v>
      </c>
      <c r="H7" s="28">
        <f t="shared" si="5"/>
        <v>0.92774348632855275</v>
      </c>
      <c r="I7" s="28">
        <f t="shared" si="5"/>
        <v>0.90483741803595941</v>
      </c>
    </row>
    <row r="8" spans="1:10" x14ac:dyDescent="0.45">
      <c r="A8" s="28">
        <f t="shared" ref="A8:A71" si="6">A7+$A$4</f>
        <v>15</v>
      </c>
      <c r="B8" s="28">
        <f t="shared" si="0"/>
        <v>1.5E-3</v>
      </c>
      <c r="C8" s="28">
        <f t="shared" si="1"/>
        <v>-2.8239087409443182</v>
      </c>
      <c r="D8" s="28">
        <f t="shared" si="2"/>
        <v>3.7499999999999999E-2</v>
      </c>
      <c r="E8" s="28">
        <f t="shared" si="3"/>
        <v>3.6805582279178184E-2</v>
      </c>
      <c r="F8" s="28">
        <f t="shared" si="4"/>
        <v>3.6805582279178184E-2</v>
      </c>
      <c r="G8" s="28">
        <f t="shared" si="5"/>
        <v>0.92774348632855297</v>
      </c>
      <c r="H8" s="28">
        <f t="shared" si="5"/>
        <v>0.89359734710851579</v>
      </c>
      <c r="I8" s="28">
        <f t="shared" si="5"/>
        <v>0.86070797642505803</v>
      </c>
    </row>
    <row r="9" spans="1:10" x14ac:dyDescent="0.45">
      <c r="A9" s="28">
        <f t="shared" si="6"/>
        <v>20</v>
      </c>
      <c r="B9" s="28">
        <f t="shared" si="0"/>
        <v>2E-3</v>
      </c>
      <c r="C9" s="28">
        <f t="shared" si="1"/>
        <v>-2.6989700043360183</v>
      </c>
      <c r="D9" s="28">
        <f t="shared" si="2"/>
        <v>0.05</v>
      </c>
      <c r="E9" s="28">
        <f t="shared" si="3"/>
        <v>4.8770575499285984E-2</v>
      </c>
      <c r="F9" s="28">
        <f t="shared" si="4"/>
        <v>4.8770575499285984E-2</v>
      </c>
      <c r="G9" s="28">
        <f t="shared" si="5"/>
        <v>0.90483741803595963</v>
      </c>
      <c r="H9" s="28">
        <f t="shared" si="5"/>
        <v>0.86070797642505781</v>
      </c>
      <c r="I9" s="28">
        <f t="shared" si="5"/>
        <v>0.81873075307798193</v>
      </c>
    </row>
    <row r="10" spans="1:10" x14ac:dyDescent="0.45">
      <c r="A10" s="28">
        <f t="shared" si="6"/>
        <v>25</v>
      </c>
      <c r="B10" s="28">
        <f t="shared" si="0"/>
        <v>2.5000000000000001E-3</v>
      </c>
      <c r="C10" s="28">
        <f t="shared" si="1"/>
        <v>-2.6020599913279621</v>
      </c>
      <c r="D10" s="28">
        <f t="shared" si="2"/>
        <v>6.25E-2</v>
      </c>
      <c r="E10" s="28">
        <f t="shared" si="3"/>
        <v>6.0586937186524192E-2</v>
      </c>
      <c r="F10" s="28">
        <f t="shared" si="4"/>
        <v>6.0586937186524192E-2</v>
      </c>
      <c r="G10" s="28">
        <f t="shared" si="5"/>
        <v>0.88249690258459546</v>
      </c>
      <c r="H10" s="28">
        <f t="shared" si="5"/>
        <v>0.82902911818040037</v>
      </c>
      <c r="I10" s="28">
        <f t="shared" si="5"/>
        <v>0.77880078307140488</v>
      </c>
    </row>
    <row r="11" spans="1:10" x14ac:dyDescent="0.45">
      <c r="A11" s="28">
        <f t="shared" si="6"/>
        <v>30</v>
      </c>
      <c r="B11" s="28">
        <f t="shared" si="0"/>
        <v>3.0000000000000001E-3</v>
      </c>
      <c r="C11" s="28">
        <f t="shared" si="1"/>
        <v>-2.5228787452803374</v>
      </c>
      <c r="D11" s="28">
        <f t="shared" si="2"/>
        <v>7.4999999999999997E-2</v>
      </c>
      <c r="E11" s="28">
        <f t="shared" si="3"/>
        <v>7.2256513671447142E-2</v>
      </c>
      <c r="F11" s="28">
        <f t="shared" si="4"/>
        <v>7.2256513671447142E-2</v>
      </c>
      <c r="G11" s="28">
        <f t="shared" si="5"/>
        <v>0.8607079764250577</v>
      </c>
      <c r="H11" s="28">
        <f t="shared" si="5"/>
        <v>0.79851621875937695</v>
      </c>
      <c r="I11" s="28">
        <f t="shared" si="5"/>
        <v>0.74081822068171777</v>
      </c>
    </row>
    <row r="12" spans="1:10" x14ac:dyDescent="0.45">
      <c r="A12" s="28">
        <f t="shared" si="6"/>
        <v>35</v>
      </c>
      <c r="B12" s="28">
        <f t="shared" si="0"/>
        <v>3.5000000000000001E-3</v>
      </c>
      <c r="C12" s="28">
        <f t="shared" si="1"/>
        <v>-2.4559319556497239</v>
      </c>
      <c r="D12" s="28">
        <f t="shared" si="2"/>
        <v>8.7500000000000008E-2</v>
      </c>
      <c r="E12" s="28">
        <f t="shared" si="3"/>
        <v>8.3781128349122436E-2</v>
      </c>
      <c r="F12" s="28">
        <f t="shared" si="4"/>
        <v>8.3781128349122436E-2</v>
      </c>
      <c r="G12" s="28">
        <f t="shared" si="5"/>
        <v>0.83945702076920725</v>
      </c>
      <c r="H12" s="28">
        <f t="shared" si="5"/>
        <v>0.7691263643685704</v>
      </c>
      <c r="I12" s="28">
        <f t="shared" si="5"/>
        <v>0.70468808971871322</v>
      </c>
    </row>
    <row r="13" spans="1:10" x14ac:dyDescent="0.45">
      <c r="A13" s="28">
        <f t="shared" si="6"/>
        <v>40</v>
      </c>
      <c r="B13" s="28">
        <f t="shared" si="0"/>
        <v>4.0000000000000001E-3</v>
      </c>
      <c r="C13" s="28">
        <f t="shared" si="1"/>
        <v>-2.397940008672037</v>
      </c>
      <c r="D13" s="28">
        <f t="shared" si="2"/>
        <v>0.1</v>
      </c>
      <c r="E13" s="28">
        <f t="shared" si="3"/>
        <v>9.5162581964040482E-2</v>
      </c>
      <c r="F13" s="28">
        <f t="shared" si="4"/>
        <v>9.5162581964040482E-2</v>
      </c>
      <c r="G13" s="28">
        <f t="shared" si="5"/>
        <v>0.81873075307798171</v>
      </c>
      <c r="H13" s="28">
        <f t="shared" si="5"/>
        <v>0.74081822068171777</v>
      </c>
      <c r="I13" s="28">
        <f t="shared" si="5"/>
        <v>0.67032004603563911</v>
      </c>
    </row>
    <row r="14" spans="1:10" x14ac:dyDescent="0.45">
      <c r="A14" s="28">
        <f t="shared" si="6"/>
        <v>45</v>
      </c>
      <c r="B14" s="28">
        <f t="shared" si="0"/>
        <v>4.4999999999999997E-3</v>
      </c>
      <c r="C14" s="28">
        <f t="shared" si="1"/>
        <v>-2.346787486224656</v>
      </c>
      <c r="D14" s="28">
        <f t="shared" si="2"/>
        <v>0.11249999999999999</v>
      </c>
      <c r="E14" s="28">
        <f t="shared" si="3"/>
        <v>0.10640265289148432</v>
      </c>
      <c r="F14" s="28">
        <f t="shared" si="4"/>
        <v>0.10640265289148432</v>
      </c>
      <c r="G14" s="28">
        <f t="shared" si="5"/>
        <v>0.79851621875937706</v>
      </c>
      <c r="H14" s="28">
        <f t="shared" si="5"/>
        <v>0.71355197470650256</v>
      </c>
      <c r="I14" s="28">
        <f t="shared" si="5"/>
        <v>0.63762815162177333</v>
      </c>
    </row>
    <row r="15" spans="1:10" x14ac:dyDescent="0.45">
      <c r="A15" s="28">
        <f t="shared" si="6"/>
        <v>50</v>
      </c>
      <c r="B15" s="28">
        <f t="shared" si="0"/>
        <v>5.0000000000000001E-3</v>
      </c>
      <c r="C15" s="28">
        <f t="shared" si="1"/>
        <v>-2.3010299956639808</v>
      </c>
      <c r="D15" s="28">
        <f t="shared" si="2"/>
        <v>0.125</v>
      </c>
      <c r="E15" s="28">
        <f t="shared" si="3"/>
        <v>0.11750309741540454</v>
      </c>
      <c r="F15" s="28">
        <f t="shared" si="4"/>
        <v>0.11750309741540454</v>
      </c>
      <c r="G15" s="28">
        <f t="shared" si="5"/>
        <v>0.77880078307140499</v>
      </c>
      <c r="H15" s="28">
        <f t="shared" si="5"/>
        <v>0.68728927879097235</v>
      </c>
      <c r="I15" s="28">
        <f t="shared" si="5"/>
        <v>0.60653065971263354</v>
      </c>
    </row>
    <row r="16" spans="1:10" x14ac:dyDescent="0.45">
      <c r="A16" s="28">
        <f t="shared" si="6"/>
        <v>55</v>
      </c>
      <c r="B16" s="28">
        <f t="shared" si="0"/>
        <v>5.4999999999999997E-3</v>
      </c>
      <c r="C16" s="28">
        <f t="shared" si="1"/>
        <v>-2.2596373105057559</v>
      </c>
      <c r="D16" s="28">
        <f t="shared" si="2"/>
        <v>0.13749999999999998</v>
      </c>
      <c r="E16" s="28">
        <f t="shared" si="3"/>
        <v>0.12846565000284216</v>
      </c>
      <c r="F16" s="28">
        <f t="shared" si="4"/>
        <v>0.12846565000284216</v>
      </c>
      <c r="G16" s="28">
        <f t="shared" si="5"/>
        <v>0.75957212322496837</v>
      </c>
      <c r="H16" s="28">
        <f t="shared" si="5"/>
        <v>0.6619931966908339</v>
      </c>
      <c r="I16" s="28">
        <f t="shared" si="5"/>
        <v>0.57694981038048665</v>
      </c>
    </row>
    <row r="17" spans="1:9" x14ac:dyDescent="0.45">
      <c r="A17" s="28">
        <f t="shared" si="6"/>
        <v>60</v>
      </c>
      <c r="B17" s="28">
        <f t="shared" si="0"/>
        <v>6.0000000000000001E-3</v>
      </c>
      <c r="C17" s="28">
        <f t="shared" si="1"/>
        <v>-2.2218487496163561</v>
      </c>
      <c r="D17" s="28">
        <f t="shared" si="2"/>
        <v>0.15</v>
      </c>
      <c r="E17" s="28">
        <f t="shared" si="3"/>
        <v>0.13929202357494219</v>
      </c>
      <c r="F17" s="28">
        <f t="shared" si="4"/>
        <v>0.13929202357494219</v>
      </c>
      <c r="G17" s="28">
        <f t="shared" si="5"/>
        <v>0.74081822068171788</v>
      </c>
      <c r="H17" s="28">
        <f t="shared" si="5"/>
        <v>0.63762815162177333</v>
      </c>
      <c r="I17" s="28">
        <f t="shared" si="5"/>
        <v>0.54881163609402639</v>
      </c>
    </row>
    <row r="18" spans="1:9" x14ac:dyDescent="0.45">
      <c r="A18" s="28">
        <f t="shared" si="6"/>
        <v>65</v>
      </c>
      <c r="B18" s="28">
        <f t="shared" si="0"/>
        <v>6.4999999999999997E-3</v>
      </c>
      <c r="C18" s="28">
        <f t="shared" si="1"/>
        <v>-2.1870866433571443</v>
      </c>
      <c r="D18" s="28">
        <f t="shared" si="2"/>
        <v>0.16250000000000001</v>
      </c>
      <c r="F18" s="28">
        <f t="shared" si="4"/>
        <v>0.14998390977460185</v>
      </c>
      <c r="G18" s="28">
        <f t="shared" si="5"/>
        <v>0.72252735364207221</v>
      </c>
      <c r="H18" s="28">
        <f t="shared" si="5"/>
        <v>0.6141598762237378</v>
      </c>
      <c r="I18" s="28">
        <f t="shared" si="5"/>
        <v>0.52204577676101604</v>
      </c>
    </row>
    <row r="19" spans="1:9" x14ac:dyDescent="0.45">
      <c r="A19" s="28">
        <f t="shared" si="6"/>
        <v>70</v>
      </c>
      <c r="B19" s="28">
        <f t="shared" si="0"/>
        <v>7.0000000000000001E-3</v>
      </c>
      <c r="C19" s="28">
        <f t="shared" si="1"/>
        <v>-2.1549019599857426</v>
      </c>
      <c r="D19" s="28">
        <f t="shared" si="2"/>
        <v>0.17500000000000002</v>
      </c>
      <c r="F19" s="28">
        <f t="shared" si="4"/>
        <v>0.16054297923079264</v>
      </c>
      <c r="G19" s="28">
        <f t="shared" si="5"/>
        <v>0.70468808971871344</v>
      </c>
      <c r="H19" s="28">
        <f t="shared" si="5"/>
        <v>0.59155536436681511</v>
      </c>
      <c r="I19" s="28">
        <f t="shared" si="5"/>
        <v>0.49658530379140947</v>
      </c>
    </row>
    <row r="20" spans="1:9" x14ac:dyDescent="0.45">
      <c r="A20" s="28">
        <f t="shared" si="6"/>
        <v>75</v>
      </c>
      <c r="B20" s="28">
        <f t="shared" si="0"/>
        <v>7.4999999999999997E-3</v>
      </c>
      <c r="C20" s="28">
        <f t="shared" si="1"/>
        <v>-2.1249387366082999</v>
      </c>
      <c r="D20" s="28">
        <f t="shared" si="2"/>
        <v>0.1875</v>
      </c>
      <c r="F20" s="28">
        <f t="shared" si="4"/>
        <v>0.17097088181959963</v>
      </c>
      <c r="G20" s="28">
        <f t="shared" si="5"/>
        <v>0.68728927879097224</v>
      </c>
      <c r="H20" s="28">
        <f t="shared" si="5"/>
        <v>0.56978282473092312</v>
      </c>
      <c r="I20" s="28">
        <f t="shared" si="5"/>
        <v>0.47236655274101474</v>
      </c>
    </row>
    <row r="21" spans="1:9" x14ac:dyDescent="0.45">
      <c r="A21" s="28">
        <f t="shared" si="6"/>
        <v>80</v>
      </c>
      <c r="B21" s="28">
        <f t="shared" si="0"/>
        <v>8.0000000000000002E-3</v>
      </c>
      <c r="C21" s="28">
        <f t="shared" si="1"/>
        <v>-2.0969100130080562</v>
      </c>
      <c r="D21" s="28">
        <f t="shared" si="2"/>
        <v>0.2</v>
      </c>
      <c r="F21" s="28">
        <f t="shared" si="4"/>
        <v>0.18126924692201818</v>
      </c>
      <c r="G21" s="28">
        <f t="shared" si="5"/>
        <v>0.67032004603563922</v>
      </c>
      <c r="H21" s="28">
        <f t="shared" si="5"/>
        <v>0.54881163609402628</v>
      </c>
      <c r="I21" s="28">
        <f t="shared" si="5"/>
        <v>0.44932896411722145</v>
      </c>
    </row>
    <row r="22" spans="1:9" x14ac:dyDescent="0.45">
      <c r="A22" s="28">
        <f t="shared" si="6"/>
        <v>85</v>
      </c>
      <c r="B22" s="28">
        <f t="shared" si="0"/>
        <v>8.5000000000000006E-3</v>
      </c>
      <c r="C22" s="28">
        <f t="shared" si="1"/>
        <v>-2.0705810742857071</v>
      </c>
      <c r="D22" s="28">
        <f t="shared" si="2"/>
        <v>0.21250000000000002</v>
      </c>
      <c r="F22" s="28">
        <f t="shared" si="4"/>
        <v>0.19143968367854758</v>
      </c>
      <c r="G22" s="28">
        <f t="shared" si="5"/>
        <v>0.65376978512984718</v>
      </c>
      <c r="H22" s="28">
        <f t="shared" si="5"/>
        <v>0.52861230426599726</v>
      </c>
      <c r="I22" s="28">
        <f t="shared" si="5"/>
        <v>0.4274149319487266</v>
      </c>
    </row>
    <row r="23" spans="1:9" x14ac:dyDescent="0.45">
      <c r="A23" s="28">
        <f t="shared" si="6"/>
        <v>90</v>
      </c>
      <c r="B23" s="28">
        <f t="shared" si="0"/>
        <v>8.9999999999999993E-3</v>
      </c>
      <c r="C23" s="28">
        <f t="shared" si="1"/>
        <v>-2.0457574905606748</v>
      </c>
      <c r="D23" s="28">
        <f t="shared" si="2"/>
        <v>0.22499999999999998</v>
      </c>
      <c r="F23" s="28">
        <f t="shared" si="4"/>
        <v>0.20148378124062294</v>
      </c>
      <c r="G23" s="28">
        <f t="shared" si="5"/>
        <v>0.63762815162177333</v>
      </c>
      <c r="H23" s="28">
        <f t="shared" si="5"/>
        <v>0.50915642060754918</v>
      </c>
      <c r="I23" s="28">
        <f t="shared" si="5"/>
        <v>0.40656965974059917</v>
      </c>
    </row>
    <row r="24" spans="1:9" x14ac:dyDescent="0.45">
      <c r="A24" s="28">
        <f t="shared" si="6"/>
        <v>95</v>
      </c>
      <c r="B24" s="28">
        <f t="shared" si="0"/>
        <v>9.4999999999999998E-3</v>
      </c>
      <c r="C24" s="28">
        <f t="shared" si="1"/>
        <v>-2.0222763947111519</v>
      </c>
      <c r="D24" s="28">
        <f t="shared" si="2"/>
        <v>0.23749999999999999</v>
      </c>
      <c r="F24" s="28">
        <f t="shared" si="4"/>
        <v>0.21140310901892334</v>
      </c>
      <c r="G24" s="28">
        <f t="shared" si="5"/>
        <v>0.62188505646502013</v>
      </c>
      <c r="H24" s="28">
        <f t="shared" si="5"/>
        <v>0.49041662207590619</v>
      </c>
      <c r="I24" s="28">
        <f t="shared" si="5"/>
        <v>0.38674102345450123</v>
      </c>
    </row>
    <row r="25" spans="1:9" x14ac:dyDescent="0.45">
      <c r="A25" s="28">
        <f t="shared" si="6"/>
        <v>100</v>
      </c>
      <c r="B25" s="28">
        <f t="shared" si="0"/>
        <v>0.01</v>
      </c>
      <c r="C25" s="28">
        <f t="shared" si="1"/>
        <v>-1.9999999999999996</v>
      </c>
      <c r="D25" s="28">
        <f t="shared" si="2"/>
        <v>0.25</v>
      </c>
      <c r="F25" s="28">
        <f t="shared" si="4"/>
        <v>0.22119921692859512</v>
      </c>
      <c r="G25" s="28">
        <f t="shared" si="5"/>
        <v>0.60653065971263342</v>
      </c>
      <c r="H25" s="28">
        <f t="shared" si="5"/>
        <v>0.47236655274101474</v>
      </c>
      <c r="I25" s="28">
        <f t="shared" si="5"/>
        <v>0.36787944117144239</v>
      </c>
    </row>
    <row r="26" spans="1:9" x14ac:dyDescent="0.45">
      <c r="A26" s="28">
        <f t="shared" si="6"/>
        <v>105</v>
      </c>
      <c r="B26" s="28">
        <f t="shared" si="0"/>
        <v>1.0500000000000001E-2</v>
      </c>
      <c r="C26" s="28">
        <f t="shared" si="1"/>
        <v>-1.9788107009300619</v>
      </c>
      <c r="D26" s="28">
        <f t="shared" si="2"/>
        <v>0.26250000000000001</v>
      </c>
      <c r="F26" s="28">
        <f t="shared" si="4"/>
        <v>0.23087363563142949</v>
      </c>
      <c r="G26" s="28">
        <f t="shared" si="5"/>
        <v>0.59155536436681511</v>
      </c>
      <c r="H26" s="28">
        <f t="shared" si="5"/>
        <v>0.45498082671817347</v>
      </c>
      <c r="I26" s="28">
        <f t="shared" si="5"/>
        <v>0.34993774911115533</v>
      </c>
    </row>
    <row r="27" spans="1:9" x14ac:dyDescent="0.45">
      <c r="A27" s="28">
        <f t="shared" si="6"/>
        <v>110</v>
      </c>
      <c r="B27" s="28">
        <f t="shared" si="0"/>
        <v>1.0999999999999999E-2</v>
      </c>
      <c r="C27" s="28">
        <f t="shared" si="1"/>
        <v>-1.9586073148417746</v>
      </c>
      <c r="D27" s="28">
        <f t="shared" si="2"/>
        <v>0.27499999999999997</v>
      </c>
      <c r="F27" s="28">
        <f t="shared" si="4"/>
        <v>0.24042787677503152</v>
      </c>
      <c r="G27" s="28">
        <f t="shared" ref="G27:I46" si="7">_xlfn.BINOM.DIST($G$3,G$5,$F27,TRUE)</f>
        <v>0.57694981038048665</v>
      </c>
      <c r="H27" s="28">
        <f t="shared" si="7"/>
        <v>0.43823499246494918</v>
      </c>
      <c r="I27" s="28">
        <f t="shared" si="7"/>
        <v>0.33287108369807955</v>
      </c>
    </row>
    <row r="28" spans="1:9" x14ac:dyDescent="0.45">
      <c r="A28" s="28">
        <f t="shared" si="6"/>
        <v>115</v>
      </c>
      <c r="B28" s="28">
        <f t="shared" si="0"/>
        <v>1.15E-2</v>
      </c>
      <c r="C28" s="28">
        <f t="shared" si="1"/>
        <v>-1.939302159646388</v>
      </c>
      <c r="D28" s="28">
        <f t="shared" si="2"/>
        <v>0.28749999999999998</v>
      </c>
      <c r="F28" s="28">
        <f t="shared" si="4"/>
        <v>0.24986343322901816</v>
      </c>
      <c r="G28" s="28">
        <f t="shared" si="7"/>
        <v>0.56270486880695569</v>
      </c>
      <c r="H28" s="28">
        <f t="shared" si="7"/>
        <v>0.42210549839216555</v>
      </c>
      <c r="I28" s="28">
        <f t="shared" si="7"/>
        <v>0.31663676937905327</v>
      </c>
    </row>
    <row r="29" spans="1:9" x14ac:dyDescent="0.45">
      <c r="A29" s="28">
        <f t="shared" si="6"/>
        <v>120</v>
      </c>
      <c r="B29" s="28">
        <f t="shared" si="0"/>
        <v>1.2E-2</v>
      </c>
      <c r="C29" s="28">
        <f t="shared" si="1"/>
        <v>-1.9208187539523751</v>
      </c>
      <c r="D29" s="28">
        <f t="shared" si="2"/>
        <v>0.3</v>
      </c>
      <c r="F29" s="28">
        <f t="shared" si="4"/>
        <v>0.25918177931828212</v>
      </c>
      <c r="G29" s="28">
        <f t="shared" si="7"/>
        <v>0.54881163609402639</v>
      </c>
      <c r="H29" s="28">
        <f t="shared" si="7"/>
        <v>0.40656965974059917</v>
      </c>
      <c r="I29" s="28">
        <f t="shared" si="7"/>
        <v>0.30119421191220214</v>
      </c>
    </row>
    <row r="30" spans="1:9" x14ac:dyDescent="0.45">
      <c r="A30" s="28">
        <f t="shared" si="6"/>
        <v>125</v>
      </c>
      <c r="B30" s="28">
        <f t="shared" si="0"/>
        <v>1.2500000000000001E-2</v>
      </c>
      <c r="C30" s="28">
        <f t="shared" si="1"/>
        <v>-1.9030899869919433</v>
      </c>
      <c r="D30" s="28">
        <f t="shared" si="2"/>
        <v>0.3125</v>
      </c>
      <c r="F30" s="28">
        <f t="shared" si="4"/>
        <v>0.26838437105335822</v>
      </c>
      <c r="G30" s="28">
        <f t="shared" si="7"/>
        <v>0.53526142851899028</v>
      </c>
      <c r="H30" s="28">
        <f t="shared" si="7"/>
        <v>0.39160562667679899</v>
      </c>
      <c r="I30" s="28">
        <f t="shared" si="7"/>
        <v>0.28650479686019009</v>
      </c>
    </row>
    <row r="31" spans="1:9" x14ac:dyDescent="0.45">
      <c r="A31" s="28">
        <f t="shared" si="6"/>
        <v>130</v>
      </c>
      <c r="B31" s="28">
        <f t="shared" si="0"/>
        <v>1.2999999999999999E-2</v>
      </c>
      <c r="C31" s="28">
        <f t="shared" si="1"/>
        <v>-1.8860566476931631</v>
      </c>
      <c r="D31" s="28">
        <f t="shared" si="2"/>
        <v>0.32500000000000001</v>
      </c>
      <c r="F31" s="28">
        <f t="shared" si="4"/>
        <v>0.27747264635792779</v>
      </c>
      <c r="G31" s="28">
        <f t="shared" si="7"/>
        <v>0.52204577676101604</v>
      </c>
      <c r="H31" s="28">
        <f t="shared" si="7"/>
        <v>0.37719235356315689</v>
      </c>
      <c r="I31" s="28">
        <f t="shared" si="7"/>
        <v>0.27253179303401259</v>
      </c>
    </row>
    <row r="32" spans="1:9" x14ac:dyDescent="0.45">
      <c r="A32" s="28">
        <f t="shared" si="6"/>
        <v>135</v>
      </c>
      <c r="B32" s="28">
        <f t="shared" si="0"/>
        <v>1.35E-2</v>
      </c>
      <c r="C32" s="28">
        <f t="shared" si="1"/>
        <v>-1.8696662315049937</v>
      </c>
      <c r="D32" s="28">
        <f t="shared" si="2"/>
        <v>0.33750000000000002</v>
      </c>
      <c r="F32" s="28">
        <f t="shared" si="4"/>
        <v>0.28644802529349755</v>
      </c>
      <c r="G32" s="28">
        <f t="shared" si="7"/>
        <v>0.50915642060754907</v>
      </c>
      <c r="H32" s="28">
        <f t="shared" si="7"/>
        <v>0.36330956935901121</v>
      </c>
      <c r="I32" s="28">
        <f t="shared" si="7"/>
        <v>0.25924026064589145</v>
      </c>
    </row>
    <row r="33" spans="1:9" x14ac:dyDescent="0.45">
      <c r="A33" s="28">
        <f t="shared" si="6"/>
        <v>140</v>
      </c>
      <c r="B33" s="28">
        <f t="shared" si="0"/>
        <v>1.4E-2</v>
      </c>
      <c r="C33" s="28">
        <f t="shared" si="1"/>
        <v>-1.853871964321762</v>
      </c>
      <c r="D33" s="28">
        <f t="shared" si="2"/>
        <v>0.35000000000000003</v>
      </c>
      <c r="F33" s="28">
        <f t="shared" si="4"/>
        <v>0.29531191028128656</v>
      </c>
      <c r="G33" s="28">
        <f t="shared" si="7"/>
        <v>0.49658530379140947</v>
      </c>
      <c r="H33" s="28">
        <f t="shared" si="7"/>
        <v>0.34993774911115533</v>
      </c>
      <c r="I33" s="28">
        <f t="shared" si="7"/>
        <v>0.24659696394160643</v>
      </c>
    </row>
    <row r="34" spans="1:9" x14ac:dyDescent="0.45">
      <c r="A34" s="28">
        <f t="shared" si="6"/>
        <v>145</v>
      </c>
      <c r="B34" s="28">
        <f t="shared" si="0"/>
        <v>1.4500000000000001E-2</v>
      </c>
      <c r="C34" s="28">
        <f t="shared" si="1"/>
        <v>-1.838631997765025</v>
      </c>
      <c r="D34" s="28">
        <f t="shared" si="2"/>
        <v>0.36250000000000004</v>
      </c>
      <c r="F34" s="28">
        <f t="shared" si="4"/>
        <v>0.304065686321358</v>
      </c>
      <c r="G34" s="28">
        <f t="shared" si="7"/>
        <v>0.48432456895536247</v>
      </c>
      <c r="H34" s="28">
        <f t="shared" si="7"/>
        <v>0.33705808649365432</v>
      </c>
      <c r="I34" s="28">
        <f t="shared" si="7"/>
        <v>0.23457028809379765</v>
      </c>
    </row>
    <row r="35" spans="1:9" x14ac:dyDescent="0.45">
      <c r="A35" s="28">
        <f t="shared" si="6"/>
        <v>150</v>
      </c>
      <c r="B35" s="28">
        <f t="shared" si="0"/>
        <v>1.4999999999999999E-2</v>
      </c>
      <c r="C35" s="28">
        <f t="shared" si="1"/>
        <v>-1.8239087409443187</v>
      </c>
      <c r="D35" s="28">
        <f t="shared" si="2"/>
        <v>0.375</v>
      </c>
      <c r="F35" s="28">
        <f t="shared" si="4"/>
        <v>0.31271072120902776</v>
      </c>
      <c r="G35" s="28">
        <f t="shared" si="7"/>
        <v>0.47236655274101474</v>
      </c>
      <c r="H35" s="28">
        <f t="shared" si="7"/>
        <v>0.32465246735834979</v>
      </c>
      <c r="I35" s="28">
        <f t="shared" si="7"/>
        <v>0.22313016014842987</v>
      </c>
    </row>
    <row r="36" spans="1:9" x14ac:dyDescent="0.45">
      <c r="A36" s="28">
        <f t="shared" si="6"/>
        <v>155</v>
      </c>
      <c r="B36" s="28">
        <f t="shared" si="0"/>
        <v>1.55E-2</v>
      </c>
      <c r="C36" s="28">
        <f t="shared" si="1"/>
        <v>-1.8096683018297082</v>
      </c>
      <c r="D36" s="28">
        <f t="shared" si="2"/>
        <v>0.38750000000000001</v>
      </c>
      <c r="F36" s="28">
        <f t="shared" si="4"/>
        <v>0.32124836574858562</v>
      </c>
      <c r="G36" s="28">
        <f t="shared" si="7"/>
        <v>0.46070378099896581</v>
      </c>
      <c r="H36" s="28">
        <f t="shared" si="7"/>
        <v>0.31270344425885371</v>
      </c>
      <c r="I36" s="28">
        <f t="shared" si="7"/>
        <v>0.21224797382674304</v>
      </c>
    </row>
    <row r="37" spans="1:9" x14ac:dyDescent="0.45">
      <c r="A37" s="28">
        <f t="shared" si="6"/>
        <v>160</v>
      </c>
      <c r="B37" s="28">
        <f t="shared" si="0"/>
        <v>1.6E-2</v>
      </c>
      <c r="C37" s="28">
        <f t="shared" si="1"/>
        <v>-1.7958800173440752</v>
      </c>
      <c r="D37" s="28">
        <f t="shared" si="2"/>
        <v>0.4</v>
      </c>
      <c r="F37" s="28">
        <f t="shared" si="4"/>
        <v>0.32967995396436067</v>
      </c>
      <c r="G37" s="28">
        <f t="shared" si="7"/>
        <v>0.44932896411722162</v>
      </c>
      <c r="H37" s="28">
        <f t="shared" si="7"/>
        <v>0.30119421191220214</v>
      </c>
      <c r="I37" s="28">
        <f t="shared" si="7"/>
        <v>0.20189651799465544</v>
      </c>
    </row>
    <row r="38" spans="1:9" x14ac:dyDescent="0.45">
      <c r="A38" s="28">
        <f t="shared" si="6"/>
        <v>165</v>
      </c>
      <c r="B38" s="28">
        <f t="shared" si="0"/>
        <v>1.6500000000000001E-2</v>
      </c>
      <c r="C38" s="28">
        <f t="shared" si="1"/>
        <v>-1.7825160557860937</v>
      </c>
      <c r="D38" s="28">
        <f t="shared" si="2"/>
        <v>0.41250000000000003</v>
      </c>
      <c r="F38" s="28">
        <f t="shared" si="4"/>
        <v>0.33800680330916599</v>
      </c>
      <c r="G38" s="28">
        <f t="shared" si="7"/>
        <v>0.43823499246494929</v>
      </c>
      <c r="H38" s="28">
        <f t="shared" si="7"/>
        <v>0.29010858356365538</v>
      </c>
      <c r="I38" s="28">
        <f t="shared" si="7"/>
        <v>0.19204990862075416</v>
      </c>
    </row>
    <row r="39" spans="1:9" x14ac:dyDescent="0.45">
      <c r="A39" s="28">
        <f t="shared" si="6"/>
        <v>170</v>
      </c>
      <c r="B39" s="28">
        <f t="shared" si="0"/>
        <v>1.7000000000000001E-2</v>
      </c>
      <c r="C39" s="28">
        <f t="shared" si="1"/>
        <v>-1.7695510786217257</v>
      </c>
      <c r="D39" s="28">
        <f t="shared" si="2"/>
        <v>0.42500000000000004</v>
      </c>
      <c r="F39" s="28">
        <f t="shared" si="4"/>
        <v>0.34623021487015271</v>
      </c>
      <c r="G39" s="28">
        <f t="shared" si="7"/>
        <v>0.42741493194872671</v>
      </c>
      <c r="H39" s="28">
        <f t="shared" si="7"/>
        <v>0.27943096822140734</v>
      </c>
      <c r="I39" s="28">
        <f t="shared" si="7"/>
        <v>0.18268352405273469</v>
      </c>
    </row>
    <row r="40" spans="1:9" x14ac:dyDescent="0.45">
      <c r="A40" s="28">
        <f t="shared" si="6"/>
        <v>175</v>
      </c>
      <c r="B40" s="28">
        <f t="shared" si="0"/>
        <v>1.7500000000000002E-2</v>
      </c>
      <c r="C40" s="28">
        <f t="shared" si="1"/>
        <v>-1.7569619513137051</v>
      </c>
      <c r="D40" s="28">
        <f t="shared" si="2"/>
        <v>0.43750000000000006</v>
      </c>
      <c r="F40" s="28">
        <f t="shared" si="4"/>
        <v>0.35435147357210794</v>
      </c>
      <c r="G40" s="28">
        <f t="shared" si="7"/>
        <v>0.41686201967850839</v>
      </c>
      <c r="H40" s="28">
        <f t="shared" si="7"/>
        <v>0.26914634872918386</v>
      </c>
      <c r="I40" s="28">
        <f t="shared" si="7"/>
        <v>0.17377394345044514</v>
      </c>
    </row>
    <row r="41" spans="1:9" x14ac:dyDescent="0.45">
      <c r="A41" s="28">
        <f t="shared" si="6"/>
        <v>180</v>
      </c>
      <c r="B41" s="28">
        <f t="shared" si="0"/>
        <v>1.7999999999999999E-2</v>
      </c>
      <c r="C41" s="28">
        <f t="shared" si="1"/>
        <v>-1.7447274948966938</v>
      </c>
      <c r="D41" s="28">
        <f t="shared" si="2"/>
        <v>0.44999999999999996</v>
      </c>
      <c r="F41" s="28">
        <f t="shared" si="4"/>
        <v>0.36237184837822667</v>
      </c>
      <c r="G41" s="28">
        <f t="shared" si="7"/>
        <v>0.40656965974059917</v>
      </c>
      <c r="H41" s="28">
        <f t="shared" si="7"/>
        <v>0.25924026064589156</v>
      </c>
      <c r="I41" s="28">
        <f t="shared" si="7"/>
        <v>0.16529888822158656</v>
      </c>
    </row>
    <row r="42" spans="1:9" x14ac:dyDescent="0.45">
      <c r="A42" s="28">
        <f t="shared" si="6"/>
        <v>185</v>
      </c>
      <c r="B42" s="28">
        <f t="shared" si="0"/>
        <v>1.8499999999999999E-2</v>
      </c>
      <c r="C42" s="28">
        <f t="shared" si="1"/>
        <v>-1.732828271596986</v>
      </c>
      <c r="D42" s="28">
        <f t="shared" si="2"/>
        <v>0.46249999999999997</v>
      </c>
      <c r="F42" s="28">
        <f t="shared" si="4"/>
        <v>0.37029259248838997</v>
      </c>
      <c r="G42" s="28">
        <f t="shared" si="7"/>
        <v>0.3965314190749929</v>
      </c>
      <c r="H42" s="28">
        <f t="shared" si="7"/>
        <v>0.24969877190261355</v>
      </c>
      <c r="I42" s="28">
        <f t="shared" si="7"/>
        <v>0.15723716631362764</v>
      </c>
    </row>
    <row r="43" spans="1:9" x14ac:dyDescent="0.45">
      <c r="A43" s="28">
        <f t="shared" si="6"/>
        <v>190</v>
      </c>
      <c r="B43" s="28">
        <f t="shared" si="0"/>
        <v>1.9E-2</v>
      </c>
      <c r="C43" s="28">
        <f t="shared" si="1"/>
        <v>-1.7212463990471709</v>
      </c>
      <c r="D43" s="28">
        <f t="shared" si="2"/>
        <v>0.47499999999999998</v>
      </c>
      <c r="F43" s="28">
        <f t="shared" si="4"/>
        <v>0.37811494353497987</v>
      </c>
      <c r="G43" s="28">
        <f t="shared" si="7"/>
        <v>0.38674102345450129</v>
      </c>
      <c r="H43" s="28">
        <f t="shared" si="7"/>
        <v>0.24050846320834218</v>
      </c>
      <c r="I43" s="28">
        <f t="shared" si="7"/>
        <v>0.14956861922263509</v>
      </c>
    </row>
    <row r="44" spans="1:9" x14ac:dyDescent="0.45">
      <c r="A44" s="28">
        <f t="shared" si="6"/>
        <v>195</v>
      </c>
      <c r="B44" s="28">
        <f t="shared" si="0"/>
        <v>1.95E-2</v>
      </c>
      <c r="C44" s="28">
        <f t="shared" si="1"/>
        <v>-1.7099653886374817</v>
      </c>
      <c r="D44" s="28">
        <f t="shared" si="2"/>
        <v>0.48749999999999999</v>
      </c>
      <c r="F44" s="28">
        <f t="shared" si="4"/>
        <v>0.3858401237762622</v>
      </c>
      <c r="G44" s="28">
        <f t="shared" si="7"/>
        <v>0.37719235356315695</v>
      </c>
      <c r="H44" s="28">
        <f t="shared" si="7"/>
        <v>0.23165640917688882</v>
      </c>
      <c r="I44" s="28">
        <f t="shared" si="7"/>
        <v>0.14227407158651359</v>
      </c>
    </row>
    <row r="45" spans="1:9" x14ac:dyDescent="0.45">
      <c r="A45" s="28">
        <f t="shared" si="6"/>
        <v>200</v>
      </c>
      <c r="B45" s="28">
        <f t="shared" si="0"/>
        <v>0.02</v>
      </c>
      <c r="C45" s="28">
        <f t="shared" si="1"/>
        <v>-1.6989700043360185</v>
      </c>
      <c r="D45" s="28">
        <f t="shared" si="2"/>
        <v>0.5</v>
      </c>
      <c r="F45" s="28">
        <f t="shared" si="4"/>
        <v>0.39346934028736658</v>
      </c>
      <c r="G45" s="28">
        <f t="shared" si="7"/>
        <v>0.36787944117144233</v>
      </c>
      <c r="H45" s="28">
        <f t="shared" si="7"/>
        <v>0.22313016014842982</v>
      </c>
      <c r="I45" s="28">
        <f t="shared" si="7"/>
        <v>0.1353352832366127</v>
      </c>
    </row>
    <row r="46" spans="1:9" x14ac:dyDescent="0.45">
      <c r="A46" s="28">
        <f t="shared" si="6"/>
        <v>205</v>
      </c>
      <c r="B46" s="28">
        <f t="shared" si="0"/>
        <v>2.0500000000000001E-2</v>
      </c>
      <c r="C46" s="28">
        <f t="shared" si="1"/>
        <v>-1.6882461389442456</v>
      </c>
      <c r="D46" s="28">
        <f t="shared" si="2"/>
        <v>0.51250000000000007</v>
      </c>
      <c r="F46" s="28">
        <f t="shared" si="4"/>
        <v>0.40100378514889468</v>
      </c>
      <c r="G46" s="28">
        <f t="shared" si="7"/>
        <v>0.35879646540595156</v>
      </c>
      <c r="H46" s="28">
        <f t="shared" si="7"/>
        <v>0.21491772468012055</v>
      </c>
      <c r="I46" s="28">
        <f t="shared" si="7"/>
        <v>0.12873490358780418</v>
      </c>
    </row>
    <row r="47" spans="1:9" x14ac:dyDescent="0.45">
      <c r="A47" s="28">
        <f t="shared" si="6"/>
        <v>210</v>
      </c>
      <c r="B47" s="28">
        <f t="shared" si="0"/>
        <v>2.1000000000000001E-2</v>
      </c>
      <c r="C47" s="28">
        <f t="shared" si="1"/>
        <v>-1.6777807052660805</v>
      </c>
      <c r="D47" s="28">
        <f t="shared" si="2"/>
        <v>0.52500000000000002</v>
      </c>
      <c r="F47" s="28">
        <f t="shared" si="4"/>
        <v>0.40844463563318489</v>
      </c>
      <c r="G47" s="28">
        <f t="shared" ref="G47:I66" si="8">_xlfn.BINOM.DIST($G$3,G$5,$F47,TRUE)</f>
        <v>0.34993774911115544</v>
      </c>
      <c r="H47" s="28">
        <f t="shared" si="8"/>
        <v>0.20700755268115267</v>
      </c>
      <c r="I47" s="28">
        <f t="shared" si="8"/>
        <v>0.12245642825298195</v>
      </c>
    </row>
    <row r="48" spans="1:9" x14ac:dyDescent="0.45">
      <c r="A48" s="28">
        <f t="shared" si="6"/>
        <v>215</v>
      </c>
      <c r="B48" s="28">
        <f t="shared" si="0"/>
        <v>2.1499999999999998E-2</v>
      </c>
      <c r="C48" s="28">
        <f t="shared" si="1"/>
        <v>-1.6675615400843944</v>
      </c>
      <c r="D48" s="28">
        <f t="shared" si="2"/>
        <v>0.53749999999999998</v>
      </c>
      <c r="F48" s="28">
        <f t="shared" si="4"/>
        <v>0.41579305438826419</v>
      </c>
      <c r="G48" s="28">
        <f t="shared" si="8"/>
        <v>0.3412977553009936</v>
      </c>
      <c r="H48" s="28">
        <f t="shared" si="8"/>
        <v>0.19938851916853509</v>
      </c>
      <c r="I48" s="28">
        <f t="shared" si="8"/>
        <v>0.11648415777349691</v>
      </c>
    </row>
    <row r="49" spans="1:9" x14ac:dyDescent="0.45">
      <c r="A49" s="28">
        <f t="shared" si="6"/>
        <v>220</v>
      </c>
      <c r="B49" s="28">
        <f t="shared" si="0"/>
        <v>2.1999999999999999E-2</v>
      </c>
      <c r="C49" s="28">
        <f t="shared" si="1"/>
        <v>-1.6575773191777936</v>
      </c>
      <c r="D49" s="28">
        <f t="shared" si="2"/>
        <v>0.54999999999999993</v>
      </c>
      <c r="F49" s="28">
        <f t="shared" si="4"/>
        <v>0.42305018961951324</v>
      </c>
      <c r="G49" s="28">
        <f t="shared" si="8"/>
        <v>0.33287108369807961</v>
      </c>
      <c r="H49" s="28">
        <f t="shared" si="8"/>
        <v>0.19204990862075413</v>
      </c>
      <c r="I49" s="28">
        <f t="shared" si="8"/>
        <v>0.11080315836233391</v>
      </c>
    </row>
    <row r="50" spans="1:9" x14ac:dyDescent="0.45">
      <c r="A50" s="28">
        <f t="shared" si="6"/>
        <v>225</v>
      </c>
      <c r="B50" s="28">
        <f t="shared" si="0"/>
        <v>2.2499999999999999E-2</v>
      </c>
      <c r="C50" s="28">
        <f t="shared" si="1"/>
        <v>-1.6478174818886373</v>
      </c>
      <c r="D50" s="28">
        <f t="shared" si="2"/>
        <v>0.5625</v>
      </c>
      <c r="F50" s="28">
        <f t="shared" si="4"/>
        <v>0.43021717526907699</v>
      </c>
      <c r="G50" s="28">
        <f t="shared" si="8"/>
        <v>0.32465246735834974</v>
      </c>
      <c r="H50" s="28">
        <f t="shared" si="8"/>
        <v>0.18498139990730428</v>
      </c>
      <c r="I50" s="28">
        <f t="shared" si="8"/>
        <v>0.10539922456186433</v>
      </c>
    </row>
    <row r="51" spans="1:9" x14ac:dyDescent="0.45">
      <c r="A51" s="28">
        <f t="shared" si="6"/>
        <v>230</v>
      </c>
      <c r="B51" s="28">
        <f t="shared" si="0"/>
        <v>2.3E-2</v>
      </c>
      <c r="C51" s="28">
        <f t="shared" si="1"/>
        <v>-1.6382721639824072</v>
      </c>
      <c r="D51" s="28">
        <f t="shared" si="2"/>
        <v>0.57499999999999996</v>
      </c>
      <c r="F51" s="28">
        <f t="shared" si="4"/>
        <v>0.43729513119304431</v>
      </c>
      <c r="G51" s="28">
        <f t="shared" si="8"/>
        <v>0.31663676937905327</v>
      </c>
      <c r="H51" s="28">
        <f t="shared" si="8"/>
        <v>0.17817305177289844</v>
      </c>
      <c r="I51" s="28">
        <f t="shared" si="8"/>
        <v>0.10025884372280375</v>
      </c>
    </row>
    <row r="52" spans="1:9" x14ac:dyDescent="0.45">
      <c r="A52" s="28">
        <f t="shared" si="6"/>
        <v>235</v>
      </c>
      <c r="B52" s="28">
        <f t="shared" si="0"/>
        <v>2.35E-2</v>
      </c>
      <c r="C52" s="28">
        <f t="shared" si="1"/>
        <v>-1.6289321377282635</v>
      </c>
      <c r="D52" s="28">
        <f t="shared" si="2"/>
        <v>0.58750000000000002</v>
      </c>
      <c r="F52" s="28">
        <f t="shared" si="4"/>
        <v>0.44428516333642865</v>
      </c>
      <c r="G52" s="28">
        <f t="shared" si="8"/>
        <v>0.30881897968801975</v>
      </c>
      <c r="H52" s="28">
        <f t="shared" si="8"/>
        <v>0.17161528885593866</v>
      </c>
      <c r="I52" s="28">
        <f t="shared" si="8"/>
        <v>9.5369162215549572E-2</v>
      </c>
    </row>
    <row r="53" spans="1:9" x14ac:dyDescent="0.45">
      <c r="A53" s="28">
        <f t="shared" si="6"/>
        <v>240</v>
      </c>
      <c r="B53" s="28">
        <f t="shared" si="0"/>
        <v>2.4E-2</v>
      </c>
      <c r="C53" s="28">
        <f t="shared" si="1"/>
        <v>-1.6197887582883939</v>
      </c>
      <c r="D53" s="28">
        <f t="shared" si="2"/>
        <v>0.6</v>
      </c>
      <c r="F53" s="28">
        <f t="shared" si="4"/>
        <v>0.45118836390597361</v>
      </c>
      <c r="G53" s="28">
        <f t="shared" si="8"/>
        <v>0.30119421191220203</v>
      </c>
      <c r="H53" s="28">
        <f t="shared" si="8"/>
        <v>0.1652988882215865</v>
      </c>
      <c r="I53" s="28">
        <f t="shared" si="8"/>
        <v>9.071795328941247E-2</v>
      </c>
    </row>
    <row r="54" spans="1:9" x14ac:dyDescent="0.45">
      <c r="A54" s="28">
        <f t="shared" si="6"/>
        <v>245</v>
      </c>
      <c r="B54" s="28">
        <f t="shared" si="0"/>
        <v>2.4500000000000001E-2</v>
      </c>
      <c r="C54" s="28">
        <f t="shared" si="1"/>
        <v>-1.6108339156354674</v>
      </c>
      <c r="D54" s="28">
        <f t="shared" si="2"/>
        <v>0.61250000000000004</v>
      </c>
      <c r="F54" s="28">
        <f t="shared" si="4"/>
        <v>0.45800581154081288</v>
      </c>
      <c r="G54" s="28">
        <f t="shared" si="8"/>
        <v>0.29375770032353288</v>
      </c>
      <c r="H54" s="28">
        <f t="shared" si="8"/>
        <v>0.15921496639049026</v>
      </c>
      <c r="I54" s="28">
        <f t="shared" si="8"/>
        <v>8.6293586499370536E-2</v>
      </c>
    </row>
    <row r="55" spans="1:9" x14ac:dyDescent="0.45">
      <c r="A55" s="28">
        <f t="shared" si="6"/>
        <v>250</v>
      </c>
      <c r="B55" s="28">
        <f t="shared" si="0"/>
        <v>2.5000000000000001E-2</v>
      </c>
      <c r="C55" s="28">
        <f t="shared" si="1"/>
        <v>-1.6020599913279623</v>
      </c>
      <c r="D55" s="28">
        <f t="shared" si="2"/>
        <v>0.625</v>
      </c>
      <c r="F55" s="28">
        <f t="shared" si="4"/>
        <v>0.46473857148100972</v>
      </c>
      <c r="G55" s="28">
        <f t="shared" si="8"/>
        <v>0.28650479686019015</v>
      </c>
      <c r="H55" s="28">
        <f t="shared" si="8"/>
        <v>0.15335496684492853</v>
      </c>
      <c r="I55" s="28">
        <f t="shared" si="8"/>
        <v>8.2084998623898828E-2</v>
      </c>
    </row>
    <row r="56" spans="1:9" x14ac:dyDescent="0.45">
      <c r="A56" s="28">
        <f t="shared" si="6"/>
        <v>255</v>
      </c>
      <c r="B56" s="28">
        <f t="shared" si="0"/>
        <v>2.5499999999999998E-2</v>
      </c>
      <c r="C56" s="28">
        <f t="shared" si="1"/>
        <v>-1.5934598195660445</v>
      </c>
      <c r="D56" s="28">
        <f t="shared" si="2"/>
        <v>0.63749999999999996</v>
      </c>
      <c r="F56" s="28">
        <f t="shared" si="4"/>
        <v>0.47138769573400263</v>
      </c>
      <c r="G56" s="28">
        <f t="shared" si="8"/>
        <v>0.27943096822140734</v>
      </c>
      <c r="H56" s="28">
        <f t="shared" si="8"/>
        <v>0.14771064799479683</v>
      </c>
      <c r="I56" s="28">
        <f t="shared" si="8"/>
        <v>7.8081666001153169E-2</v>
      </c>
    </row>
    <row r="57" spans="1:9" x14ac:dyDescent="0.45">
      <c r="A57" s="28">
        <f t="shared" si="6"/>
        <v>260</v>
      </c>
      <c r="B57" s="28">
        <f t="shared" si="0"/>
        <v>2.5999999999999999E-2</v>
      </c>
      <c r="C57" s="28">
        <f t="shared" si="1"/>
        <v>-1.585026652029182</v>
      </c>
      <c r="D57" s="28">
        <f t="shared" si="2"/>
        <v>0.65</v>
      </c>
      <c r="F57" s="28">
        <f t="shared" si="4"/>
        <v>0.47795422323898396</v>
      </c>
      <c r="G57" s="28">
        <f t="shared" si="8"/>
        <v>0.27253179303401259</v>
      </c>
      <c r="H57" s="28">
        <f t="shared" si="8"/>
        <v>0.14227407158651353</v>
      </c>
      <c r="I57" s="28">
        <f t="shared" si="8"/>
        <v>7.4273578214333877E-2</v>
      </c>
    </row>
    <row r="58" spans="1:9" x14ac:dyDescent="0.45">
      <c r="A58" s="28">
        <f t="shared" si="6"/>
        <v>265</v>
      </c>
      <c r="B58" s="28">
        <f t="shared" si="0"/>
        <v>2.6499999999999999E-2</v>
      </c>
      <c r="C58" s="28">
        <f t="shared" si="1"/>
        <v>-1.5767541260631921</v>
      </c>
      <c r="D58" s="28">
        <f t="shared" si="2"/>
        <v>0.66249999999999998</v>
      </c>
      <c r="F58" s="28">
        <f t="shared" si="4"/>
        <v>0.48443918002923592</v>
      </c>
      <c r="G58" s="28">
        <f t="shared" si="8"/>
        <v>0.26580295908892659</v>
      </c>
      <c r="H58" s="28">
        <f t="shared" si="8"/>
        <v>0.13703759153854247</v>
      </c>
      <c r="I58" s="28">
        <f t="shared" si="8"/>
        <v>7.0651213060429596E-2</v>
      </c>
    </row>
    <row r="59" spans="1:9" x14ac:dyDescent="0.45">
      <c r="A59" s="28">
        <f t="shared" si="6"/>
        <v>270</v>
      </c>
      <c r="B59" s="28">
        <f t="shared" si="0"/>
        <v>2.7E-2</v>
      </c>
      <c r="C59" s="28">
        <f t="shared" si="1"/>
        <v>-1.5686362358410126</v>
      </c>
      <c r="D59" s="28">
        <f t="shared" si="2"/>
        <v>0.67500000000000004</v>
      </c>
      <c r="F59" s="28">
        <f t="shared" si="4"/>
        <v>0.49084357939245082</v>
      </c>
      <c r="G59" s="28">
        <f t="shared" si="8"/>
        <v>0.25924026064589156</v>
      </c>
      <c r="H59" s="28">
        <f t="shared" si="8"/>
        <v>0.13199384318783022</v>
      </c>
      <c r="I59" s="28">
        <f t="shared" si="8"/>
        <v>6.7205512739749784E-2</v>
      </c>
    </row>
    <row r="60" spans="1:9" x14ac:dyDescent="0.45">
      <c r="A60" s="28">
        <f t="shared" si="6"/>
        <v>275</v>
      </c>
      <c r="B60" s="28">
        <f t="shared" si="0"/>
        <v>2.75E-2</v>
      </c>
      <c r="C60" s="28">
        <f t="shared" si="1"/>
        <v>-1.5606673061697371</v>
      </c>
      <c r="D60" s="28">
        <f t="shared" si="2"/>
        <v>0.6875</v>
      </c>
      <c r="F60" s="28">
        <f t="shared" si="4"/>
        <v>0.49716842202905909</v>
      </c>
      <c r="G60" s="28">
        <f t="shared" si="8"/>
        <v>0.25283959580474641</v>
      </c>
      <c r="H60" s="28">
        <f t="shared" si="8"/>
        <v>0.12713573293203551</v>
      </c>
      <c r="I60" s="28">
        <f t="shared" si="8"/>
        <v>6.3927861206707542E-2</v>
      </c>
    </row>
    <row r="61" spans="1:9" x14ac:dyDescent="0.45">
      <c r="A61" s="28">
        <f t="shared" si="6"/>
        <v>280</v>
      </c>
      <c r="B61" s="28">
        <f t="shared" si="0"/>
        <v>2.8000000000000001E-2</v>
      </c>
      <c r="C61" s="28">
        <f t="shared" si="1"/>
        <v>-1.5528419686577806</v>
      </c>
      <c r="D61" s="28">
        <f t="shared" si="2"/>
        <v>0.70000000000000007</v>
      </c>
      <c r="F61" s="28">
        <f t="shared" si="4"/>
        <v>0.50341469620859058</v>
      </c>
      <c r="G61" s="28">
        <f t="shared" si="8"/>
        <v>0.24659696394160638</v>
      </c>
      <c r="H61" s="28">
        <f t="shared" si="8"/>
        <v>0.12245642825298185</v>
      </c>
      <c r="I61" s="28">
        <f t="shared" si="8"/>
        <v>6.0810062625217924E-2</v>
      </c>
    </row>
    <row r="62" spans="1:9" x14ac:dyDescent="0.45">
      <c r="A62" s="28">
        <f t="shared" si="6"/>
        <v>285</v>
      </c>
      <c r="B62" s="28">
        <f t="shared" si="0"/>
        <v>2.8500000000000001E-2</v>
      </c>
      <c r="C62" s="28">
        <f t="shared" si="1"/>
        <v>-1.5451551399914898</v>
      </c>
      <c r="D62" s="28">
        <f t="shared" si="2"/>
        <v>0.71250000000000002</v>
      </c>
      <c r="F62" s="28">
        <f t="shared" si="4"/>
        <v>0.50958337792409392</v>
      </c>
      <c r="G62" s="28">
        <f t="shared" si="8"/>
        <v>0.24050846320834207</v>
      </c>
      <c r="H62" s="28">
        <f t="shared" si="8"/>
        <v>0.11794934810730248</v>
      </c>
      <c r="I62" s="28">
        <f t="shared" si="8"/>
        <v>5.7844320874838435E-2</v>
      </c>
    </row>
    <row r="63" spans="1:9" x14ac:dyDescent="0.45">
      <c r="A63" s="28">
        <f t="shared" si="6"/>
        <v>290</v>
      </c>
      <c r="B63" s="28">
        <f t="shared" si="0"/>
        <v>2.9000000000000001E-2</v>
      </c>
      <c r="C63" s="28">
        <f t="shared" si="1"/>
        <v>-1.5376020021010437</v>
      </c>
      <c r="D63" s="28">
        <f t="shared" si="2"/>
        <v>0.72500000000000009</v>
      </c>
      <c r="F63" s="28">
        <f t="shared" si="4"/>
        <v>0.51567543104463764</v>
      </c>
      <c r="G63" s="28">
        <f t="shared" si="8"/>
        <v>0.23457028809379757</v>
      </c>
      <c r="H63" s="28">
        <f t="shared" si="8"/>
        <v>0.11360815367076366</v>
      </c>
      <c r="I63" s="28">
        <f t="shared" si="8"/>
        <v>5.5023220056407182E-2</v>
      </c>
    </row>
    <row r="64" spans="1:9" x14ac:dyDescent="0.45">
      <c r="A64" s="28">
        <f t="shared" si="6"/>
        <v>295</v>
      </c>
      <c r="B64" s="28">
        <f t="shared" si="0"/>
        <v>2.9499999999999998E-2</v>
      </c>
      <c r="C64" s="28">
        <f t="shared" si="1"/>
        <v>-1.5301779840218368</v>
      </c>
      <c r="D64" s="28">
        <f t="shared" si="2"/>
        <v>0.73749999999999993</v>
      </c>
      <c r="F64" s="28">
        <f t="shared" si="4"/>
        <v>0.52169180746591581</v>
      </c>
      <c r="G64" s="28">
        <f t="shared" si="8"/>
        <v>0.22877872704522256</v>
      </c>
      <c r="H64" s="28">
        <f t="shared" si="8"/>
        <v>0.10942673942324903</v>
      </c>
      <c r="I64" s="28">
        <f t="shared" si="8"/>
        <v>5.2339705948432451E-2</v>
      </c>
    </row>
    <row r="65" spans="1:9" x14ac:dyDescent="0.45">
      <c r="A65" s="28">
        <f t="shared" si="6"/>
        <v>300</v>
      </c>
      <c r="B65" s="28">
        <f t="shared" si="0"/>
        <v>0.03</v>
      </c>
      <c r="C65" s="28">
        <f t="shared" si="1"/>
        <v>-1.5228787452803374</v>
      </c>
      <c r="D65" s="28">
        <f t="shared" si="2"/>
        <v>0.75</v>
      </c>
      <c r="F65" s="28">
        <f t="shared" si="4"/>
        <v>0.52763344725898531</v>
      </c>
      <c r="G65" s="28">
        <f t="shared" si="8"/>
        <v>0.22313016014842982</v>
      </c>
      <c r="H65" s="28">
        <f t="shared" si="8"/>
        <v>0.10539922456186433</v>
      </c>
      <c r="I65" s="28">
        <f t="shared" si="8"/>
        <v>4.9787068367863944E-2</v>
      </c>
    </row>
    <row r="66" spans="1:9" x14ac:dyDescent="0.45">
      <c r="A66" s="28">
        <f t="shared" si="6"/>
        <v>305</v>
      </c>
      <c r="B66" s="28">
        <f t="shared" si="0"/>
        <v>3.0499999999999999E-2</v>
      </c>
      <c r="C66" s="28">
        <f t="shared" si="1"/>
        <v>-1.5157001606532141</v>
      </c>
      <c r="D66" s="28">
        <f t="shared" si="2"/>
        <v>0.76249999999999996</v>
      </c>
      <c r="F66" s="28">
        <f t="shared" si="4"/>
        <v>0.53350127881715159</v>
      </c>
      <c r="G66" s="28">
        <f t="shared" si="8"/>
        <v>0.21762105686523295</v>
      </c>
      <c r="H66" s="28">
        <f t="shared" si="8"/>
        <v>0.10151994473009109</v>
      </c>
      <c r="I66" s="28">
        <f t="shared" si="8"/>
        <v>4.735892439114095E-2</v>
      </c>
    </row>
    <row r="67" spans="1:9" x14ac:dyDescent="0.45">
      <c r="A67" s="28">
        <f t="shared" si="6"/>
        <v>310</v>
      </c>
      <c r="B67" s="28">
        <f t="shared" si="0"/>
        <v>3.1E-2</v>
      </c>
      <c r="C67" s="28">
        <f t="shared" si="1"/>
        <v>-1.5086383061657274</v>
      </c>
      <c r="D67" s="28">
        <f t="shared" si="2"/>
        <v>0.77500000000000002</v>
      </c>
      <c r="F67" s="28">
        <f t="shared" si="4"/>
        <v>0.53929621900103419</v>
      </c>
      <c r="G67" s="28">
        <f t="shared" ref="G67:I86" si="9">_xlfn.BINOM.DIST($G$3,G$5,$F67,TRUE)</f>
        <v>0.21224797382674304</v>
      </c>
      <c r="H67" s="28">
        <f t="shared" si="9"/>
        <v>9.7783444051350046E-2</v>
      </c>
      <c r="I67" s="28">
        <f t="shared" si="9"/>
        <v>4.5049202393557801E-2</v>
      </c>
    </row>
    <row r="68" spans="1:9" x14ac:dyDescent="0.45">
      <c r="A68" s="28">
        <f t="shared" si="6"/>
        <v>315</v>
      </c>
      <c r="B68" s="28">
        <f t="shared" si="0"/>
        <v>3.15E-2</v>
      </c>
      <c r="C68" s="28">
        <f t="shared" si="1"/>
        <v>-1.5016894462103993</v>
      </c>
      <c r="D68" s="28">
        <f t="shared" si="2"/>
        <v>0.78749999999999998</v>
      </c>
      <c r="F68" s="28">
        <f t="shared" si="4"/>
        <v>0.54501917328182647</v>
      </c>
      <c r="G68" s="28">
        <f t="shared" si="9"/>
        <v>0.20700755268115265</v>
      </c>
      <c r="H68" s="28">
        <f t="shared" si="9"/>
        <v>9.4184467455776688E-2</v>
      </c>
      <c r="I68" s="28">
        <f t="shared" si="9"/>
        <v>4.2852126867040187E-2</v>
      </c>
    </row>
    <row r="69" spans="1:9" x14ac:dyDescent="0.45">
      <c r="A69" s="28">
        <f t="shared" si="6"/>
        <v>320</v>
      </c>
      <c r="B69" s="28">
        <f t="shared" si="0"/>
        <v>3.2000000000000001E-2</v>
      </c>
      <c r="C69" s="28">
        <f t="shared" si="1"/>
        <v>-1.4948500216800937</v>
      </c>
      <c r="D69" s="28">
        <f t="shared" si="2"/>
        <v>0.8</v>
      </c>
      <c r="F69" s="28">
        <f t="shared" si="4"/>
        <v>0.55067103588277844</v>
      </c>
      <c r="G69" s="28">
        <f t="shared" si="9"/>
        <v>0.20189651799465538</v>
      </c>
      <c r="H69" s="28">
        <f t="shared" si="9"/>
        <v>9.071795328941247E-2</v>
      </c>
      <c r="I69" s="28">
        <f t="shared" si="9"/>
        <v>4.0762203978366211E-2</v>
      </c>
    </row>
    <row r="70" spans="1:9" x14ac:dyDescent="0.45">
      <c r="A70" s="28">
        <f t="shared" si="6"/>
        <v>325</v>
      </c>
      <c r="B70" s="28">
        <f t="shared" si="0"/>
        <v>3.2500000000000001E-2</v>
      </c>
      <c r="C70" s="28">
        <f t="shared" si="1"/>
        <v>-1.4881166390211256</v>
      </c>
      <c r="D70" s="28">
        <f t="shared" si="2"/>
        <v>0.8125</v>
      </c>
      <c r="F70" s="28">
        <f t="shared" si="4"/>
        <v>0.55625268991892018</v>
      </c>
      <c r="G70" s="28">
        <f t="shared" si="9"/>
        <v>0.196911675204194</v>
      </c>
      <c r="H70" s="28">
        <f t="shared" si="9"/>
        <v>8.7379026195420345E-2</v>
      </c>
      <c r="I70" s="28">
        <f t="shared" si="9"/>
        <v>3.8774207831721995E-2</v>
      </c>
    </row>
    <row r="71" spans="1:9" x14ac:dyDescent="0.45">
      <c r="A71" s="28">
        <f t="shared" si="6"/>
        <v>330</v>
      </c>
      <c r="B71" s="28">
        <f t="shared" ref="B71:B134" si="10">A71/$B$4</f>
        <v>3.3000000000000002E-2</v>
      </c>
      <c r="C71" s="28">
        <f t="shared" ref="C71:C134" si="11">LOG(B71,10)</f>
        <v>-1.4814860601221123</v>
      </c>
      <c r="D71" s="28">
        <f t="shared" ref="D71:D134" si="12">$D$4*B71</f>
        <v>0.82500000000000007</v>
      </c>
      <c r="F71" s="28">
        <f t="shared" ref="F71:F134" si="13">1-EXP(-D71)</f>
        <v>0.56176500753505088</v>
      </c>
      <c r="G71" s="28">
        <f t="shared" si="9"/>
        <v>0.192049908620754</v>
      </c>
      <c r="H71" s="28">
        <f t="shared" si="9"/>
        <v>8.4162990257310291E-2</v>
      </c>
      <c r="I71" s="28">
        <f t="shared" si="9"/>
        <v>3.6883167401239966E-2</v>
      </c>
    </row>
    <row r="72" spans="1:9" x14ac:dyDescent="0.45">
      <c r="A72" s="28">
        <f t="shared" ref="A72:A135" si="14">A71+$A$4</f>
        <v>335</v>
      </c>
      <c r="B72" s="28">
        <f t="shared" si="10"/>
        <v>3.3500000000000002E-2</v>
      </c>
      <c r="C72" s="28">
        <f t="shared" si="11"/>
        <v>-1.4749551929631546</v>
      </c>
      <c r="D72" s="28">
        <f t="shared" si="12"/>
        <v>0.83750000000000002</v>
      </c>
      <c r="F72" s="28">
        <f t="shared" si="13"/>
        <v>0.56720885004201271</v>
      </c>
      <c r="G72" s="28">
        <f t="shared" si="9"/>
        <v>0.18730817948195705</v>
      </c>
      <c r="H72" s="28">
        <f t="shared" si="9"/>
        <v>8.1065322394533276E-2</v>
      </c>
      <c r="I72" s="28">
        <f t="shared" si="9"/>
        <v>3.5084354100845039E-2</v>
      </c>
    </row>
    <row r="73" spans="1:9" x14ac:dyDescent="0.45">
      <c r="A73" s="28">
        <f t="shared" si="14"/>
        <v>340</v>
      </c>
      <c r="B73" s="28">
        <f t="shared" si="10"/>
        <v>3.4000000000000002E-2</v>
      </c>
      <c r="C73" s="28">
        <f t="shared" si="11"/>
        <v>-1.4685210829577449</v>
      </c>
      <c r="D73" s="28">
        <f t="shared" si="12"/>
        <v>0.85000000000000009</v>
      </c>
      <c r="F73" s="28">
        <f t="shared" si="13"/>
        <v>0.5725850680512734</v>
      </c>
      <c r="G73" s="28">
        <f t="shared" si="9"/>
        <v>0.18268352405273458</v>
      </c>
      <c r="H73" s="28">
        <f t="shared" si="9"/>
        <v>7.8081666001153099E-2</v>
      </c>
      <c r="I73" s="28">
        <f t="shared" si="9"/>
        <v>3.3373269960326052E-2</v>
      </c>
    </row>
    <row r="74" spans="1:9" x14ac:dyDescent="0.45">
      <c r="A74" s="28">
        <f t="shared" si="14"/>
        <v>345</v>
      </c>
      <c r="B74" s="28">
        <f t="shared" si="10"/>
        <v>3.4500000000000003E-2</v>
      </c>
      <c r="C74" s="28">
        <f t="shared" si="11"/>
        <v>-1.4621809049267258</v>
      </c>
      <c r="D74" s="28">
        <f t="shared" si="12"/>
        <v>0.86250000000000004</v>
      </c>
      <c r="F74" s="28">
        <f t="shared" si="13"/>
        <v>0.57789450160783451</v>
      </c>
      <c r="G74" s="28">
        <f t="shared" si="9"/>
        <v>0.17817305177289841</v>
      </c>
      <c r="H74" s="28">
        <f t="shared" si="9"/>
        <v>7.5207824818652375E-2</v>
      </c>
      <c r="I74" s="28">
        <f t="shared" si="9"/>
        <v>3.1745636378067939E-2</v>
      </c>
    </row>
    <row r="75" spans="1:9" x14ac:dyDescent="0.45">
      <c r="A75" s="28">
        <f t="shared" si="14"/>
        <v>350</v>
      </c>
      <c r="B75" s="28">
        <f t="shared" si="10"/>
        <v>3.5000000000000003E-2</v>
      </c>
      <c r="C75" s="28">
        <f t="shared" si="11"/>
        <v>-1.4559319556497241</v>
      </c>
      <c r="D75" s="28">
        <f t="shared" si="12"/>
        <v>0.87500000000000011</v>
      </c>
      <c r="F75" s="28">
        <f t="shared" si="13"/>
        <v>0.58313798032149167</v>
      </c>
      <c r="G75" s="28">
        <f t="shared" si="9"/>
        <v>0.17377394345044506</v>
      </c>
      <c r="H75" s="28">
        <f t="shared" si="9"/>
        <v>7.2439757034251401E-2</v>
      </c>
      <c r="I75" s="28">
        <f t="shared" si="9"/>
        <v>3.0197383422318473E-2</v>
      </c>
    </row>
    <row r="76" spans="1:9" x14ac:dyDescent="0.45">
      <c r="A76" s="28">
        <f t="shared" si="14"/>
        <v>355</v>
      </c>
      <c r="B76" s="28">
        <f t="shared" si="10"/>
        <v>3.5499999999999997E-2</v>
      </c>
      <c r="C76" s="28">
        <f t="shared" si="11"/>
        <v>-1.4497716469449058</v>
      </c>
      <c r="D76" s="28">
        <f t="shared" si="12"/>
        <v>0.88749999999999996</v>
      </c>
      <c r="F76" s="28">
        <f t="shared" si="13"/>
        <v>0.58831632349646146</v>
      </c>
      <c r="G76" s="28">
        <f t="shared" si="9"/>
        <v>0.1694834494994702</v>
      </c>
      <c r="H76" s="28">
        <f t="shared" si="9"/>
        <v>6.9773569596443694E-2</v>
      </c>
      <c r="I76" s="28">
        <f t="shared" si="9"/>
        <v>2.8724639654239461E-2</v>
      </c>
    </row>
    <row r="77" spans="1:9" x14ac:dyDescent="0.45">
      <c r="A77" s="28">
        <f t="shared" si="14"/>
        <v>360</v>
      </c>
      <c r="B77" s="28">
        <f t="shared" si="10"/>
        <v>3.5999999999999997E-2</v>
      </c>
      <c r="C77" s="28">
        <f t="shared" si="11"/>
        <v>-1.4436974992327127</v>
      </c>
      <c r="D77" s="28">
        <f t="shared" si="12"/>
        <v>0.89999999999999991</v>
      </c>
      <c r="F77" s="28">
        <f t="shared" si="13"/>
        <v>0.59343034025940078</v>
      </c>
      <c r="G77" s="28">
        <f t="shared" si="9"/>
        <v>0.16529888822158664</v>
      </c>
      <c r="H77" s="28">
        <f t="shared" si="9"/>
        <v>6.7205512739749812E-2</v>
      </c>
      <c r="I77" s="28">
        <f t="shared" si="9"/>
        <v>2.7323722447292594E-2</v>
      </c>
    </row>
    <row r="78" spans="1:9" x14ac:dyDescent="0.45">
      <c r="A78" s="28">
        <f t="shared" si="14"/>
        <v>365</v>
      </c>
      <c r="B78" s="28">
        <f t="shared" si="10"/>
        <v>3.6499999999999998E-2</v>
      </c>
      <c r="C78" s="28">
        <f t="shared" si="11"/>
        <v>-1.4377071355435251</v>
      </c>
      <c r="D78" s="28">
        <f t="shared" si="12"/>
        <v>0.91249999999999998</v>
      </c>
      <c r="F78" s="28">
        <f t="shared" si="13"/>
        <v>0.59848082968583327</v>
      </c>
      <c r="G78" s="28">
        <f t="shared" si="9"/>
        <v>0.16121764412977685</v>
      </c>
      <c r="H78" s="28">
        <f t="shared" si="9"/>
        <v>6.4731974710992582E-2</v>
      </c>
      <c r="I78" s="28">
        <f t="shared" si="9"/>
        <v>2.5991128778755368E-2</v>
      </c>
    </row>
    <row r="79" spans="1:9" x14ac:dyDescent="0.45">
      <c r="A79" s="28">
        <f t="shared" si="14"/>
        <v>370</v>
      </c>
      <c r="B79" s="28">
        <f t="shared" si="10"/>
        <v>3.6999999999999998E-2</v>
      </c>
      <c r="C79" s="28">
        <f t="shared" si="11"/>
        <v>-1.4317982759330048</v>
      </c>
      <c r="D79" s="28">
        <f t="shared" si="12"/>
        <v>0.92499999999999993</v>
      </c>
      <c r="F79" s="28">
        <f t="shared" si="13"/>
        <v>0.6034685809250071</v>
      </c>
      <c r="G79" s="28">
        <f t="shared" si="9"/>
        <v>0.15723716631362764</v>
      </c>
      <c r="H79" s="28">
        <f t="shared" si="9"/>
        <v>6.234947668967343E-2</v>
      </c>
      <c r="I79" s="28">
        <f t="shared" si="9"/>
        <v>2.4723526470339399E-2</v>
      </c>
    </row>
    <row r="80" spans="1:9" x14ac:dyDescent="0.45">
      <c r="A80" s="28">
        <f t="shared" si="14"/>
        <v>375</v>
      </c>
      <c r="B80" s="28">
        <f t="shared" si="10"/>
        <v>3.7499999999999999E-2</v>
      </c>
      <c r="C80" s="28">
        <f t="shared" si="11"/>
        <v>-1.4259687322722812</v>
      </c>
      <c r="D80" s="28">
        <f t="shared" si="12"/>
        <v>0.9375</v>
      </c>
      <c r="F80" s="28">
        <f t="shared" si="13"/>
        <v>0.60839437332320101</v>
      </c>
      <c r="G80" s="28">
        <f t="shared" si="9"/>
        <v>0.15335496684492847</v>
      </c>
      <c r="H80" s="28">
        <f t="shared" si="9"/>
        <v>6.0054667895307945E-2</v>
      </c>
      <c r="I80" s="28">
        <f t="shared" si="9"/>
        <v>2.3517745856009107E-2</v>
      </c>
    </row>
    <row r="81" spans="1:9" x14ac:dyDescent="0.45">
      <c r="A81" s="28">
        <f t="shared" si="14"/>
        <v>380</v>
      </c>
      <c r="B81" s="28">
        <f t="shared" si="10"/>
        <v>3.7999999999999999E-2</v>
      </c>
      <c r="C81" s="28">
        <f t="shared" si="11"/>
        <v>-1.4202164033831897</v>
      </c>
      <c r="D81" s="28">
        <f t="shared" si="12"/>
        <v>0.95</v>
      </c>
      <c r="F81" s="28">
        <f t="shared" si="13"/>
        <v>0.61325897654549877</v>
      </c>
      <c r="G81" s="28">
        <f t="shared" si="9"/>
        <v>0.14956861922263506</v>
      </c>
      <c r="H81" s="28">
        <f t="shared" si="9"/>
        <v>5.7844320874838484E-2</v>
      </c>
      <c r="I81" s="28">
        <f t="shared" si="9"/>
        <v>2.2370771856165601E-2</v>
      </c>
    </row>
    <row r="82" spans="1:9" x14ac:dyDescent="0.45">
      <c r="A82" s="28">
        <f t="shared" si="14"/>
        <v>385</v>
      </c>
      <c r="B82" s="28">
        <f t="shared" si="10"/>
        <v>3.85E-2</v>
      </c>
      <c r="C82" s="28">
        <f t="shared" si="11"/>
        <v>-1.4145392704914992</v>
      </c>
      <c r="D82" s="28">
        <f t="shared" si="12"/>
        <v>0.96250000000000002</v>
      </c>
      <c r="F82" s="28">
        <f t="shared" si="13"/>
        <v>0.61806315069605111</v>
      </c>
      <c r="G82" s="28">
        <f t="shared" si="9"/>
        <v>0.14587575685622736</v>
      </c>
      <c r="H82" s="28">
        <f t="shared" si="9"/>
        <v>5.5715326963496396E-2</v>
      </c>
      <c r="I82" s="28">
        <f t="shared" si="9"/>
        <v>2.1279736438377168E-2</v>
      </c>
    </row>
    <row r="83" spans="1:9" x14ac:dyDescent="0.45">
      <c r="A83" s="28">
        <f t="shared" si="14"/>
        <v>390</v>
      </c>
      <c r="B83" s="28">
        <f t="shared" si="10"/>
        <v>3.9E-2</v>
      </c>
      <c r="C83" s="28">
        <f t="shared" si="11"/>
        <v>-1.4089353929735007</v>
      </c>
      <c r="D83" s="28">
        <f t="shared" si="12"/>
        <v>0.97499999999999998</v>
      </c>
      <c r="F83" s="28">
        <f t="shared" si="13"/>
        <v>0.62280764643684305</v>
      </c>
      <c r="G83" s="28">
        <f t="shared" si="9"/>
        <v>0.14227407158651362</v>
      </c>
      <c r="H83" s="28">
        <f t="shared" si="9"/>
        <v>5.3664691912730135E-2</v>
      </c>
      <c r="I83" s="28">
        <f t="shared" si="9"/>
        <v>2.0241911445804398E-2</v>
      </c>
    </row>
    <row r="84" spans="1:9" x14ac:dyDescent="0.45">
      <c r="A84" s="28">
        <f t="shared" si="14"/>
        <v>395</v>
      </c>
      <c r="B84" s="28">
        <f t="shared" si="10"/>
        <v>3.95E-2</v>
      </c>
      <c r="C84" s="28">
        <f t="shared" si="11"/>
        <v>-1.4034029043735397</v>
      </c>
      <c r="D84" s="28">
        <f t="shared" si="12"/>
        <v>0.98750000000000004</v>
      </c>
      <c r="F84" s="28">
        <f t="shared" si="13"/>
        <v>0.62749320510498707</v>
      </c>
      <c r="G84" s="28">
        <f t="shared" si="9"/>
        <v>0.13876131224295524</v>
      </c>
      <c r="H84" s="28">
        <f t="shared" si="9"/>
        <v>5.1689531679049369E-2</v>
      </c>
      <c r="I84" s="28">
        <f t="shared" si="9"/>
        <v>1.925470177538692E-2</v>
      </c>
    </row>
    <row r="85" spans="1:9" x14ac:dyDescent="0.45">
      <c r="A85" s="28">
        <f t="shared" si="14"/>
        <v>400</v>
      </c>
      <c r="B85" s="28">
        <f t="shared" si="10"/>
        <v>0.04</v>
      </c>
      <c r="C85" s="28">
        <f t="shared" si="11"/>
        <v>-1.3979400086720375</v>
      </c>
      <c r="D85" s="28">
        <f t="shared" si="12"/>
        <v>1</v>
      </c>
      <c r="F85" s="28">
        <f t="shared" si="13"/>
        <v>0.63212055882855767</v>
      </c>
      <c r="G85" s="28">
        <f t="shared" si="9"/>
        <v>0.1353352832366127</v>
      </c>
      <c r="H85" s="28">
        <f t="shared" si="9"/>
        <v>4.9787068367863944E-2</v>
      </c>
      <c r="I85" s="28">
        <f t="shared" si="9"/>
        <v>1.8315638888734179E-2</v>
      </c>
    </row>
    <row r="86" spans="1:9" x14ac:dyDescent="0.45">
      <c r="A86" s="28">
        <f t="shared" si="14"/>
        <v>405</v>
      </c>
      <c r="B86" s="28">
        <f t="shared" si="10"/>
        <v>4.0500000000000001E-2</v>
      </c>
      <c r="C86" s="28">
        <f t="shared" si="11"/>
        <v>-1.3925449767853313</v>
      </c>
      <c r="D86" s="28">
        <f t="shared" si="12"/>
        <v>1.0125</v>
      </c>
      <c r="F86" s="28">
        <f t="shared" si="13"/>
        <v>0.63669043064098874</v>
      </c>
      <c r="G86" s="28">
        <f t="shared" si="9"/>
        <v>0.13199384318783022</v>
      </c>
      <c r="H86" s="28">
        <f t="shared" si="9"/>
        <v>4.7954626326611474E-2</v>
      </c>
      <c r="I86" s="28">
        <f t="shared" si="9"/>
        <v>1.7422374639493515E-2</v>
      </c>
    </row>
    <row r="87" spans="1:9" x14ac:dyDescent="0.45">
      <c r="A87" s="28">
        <f t="shared" si="14"/>
        <v>410</v>
      </c>
      <c r="B87" s="28">
        <f t="shared" si="10"/>
        <v>4.1000000000000002E-2</v>
      </c>
      <c r="C87" s="28">
        <f t="shared" si="11"/>
        <v>-1.3872161432802643</v>
      </c>
      <c r="D87" s="28">
        <f t="shared" si="12"/>
        <v>1.0250000000000001</v>
      </c>
      <c r="F87" s="28">
        <f t="shared" si="13"/>
        <v>0.64120353459404844</v>
      </c>
      <c r="G87" s="28">
        <f t="shared" ref="G87:I106" si="15">_xlfn.BINOM.DIST($G$3,G$5,$F87,TRUE)</f>
        <v>0.12873490358780418</v>
      </c>
      <c r="H87" s="28">
        <f t="shared" si="15"/>
        <v>4.6189628381680101E-2</v>
      </c>
      <c r="I87" s="28">
        <f t="shared" si="15"/>
        <v>1.6572675401761237E-2</v>
      </c>
    </row>
    <row r="88" spans="1:9" x14ac:dyDescent="0.45">
      <c r="A88" s="28">
        <f t="shared" si="14"/>
        <v>415</v>
      </c>
      <c r="B88" s="28">
        <f t="shared" si="10"/>
        <v>4.1500000000000002E-2</v>
      </c>
      <c r="C88" s="28">
        <f t="shared" si="11"/>
        <v>-1.3819519032879071</v>
      </c>
      <c r="D88" s="28">
        <f t="shared" si="12"/>
        <v>1.0375000000000001</v>
      </c>
      <c r="F88" s="28">
        <f t="shared" si="13"/>
        <v>0.64566057586941139</v>
      </c>
      <c r="G88" s="28">
        <f t="shared" si="15"/>
        <v>0.12555642749319715</v>
      </c>
      <c r="H88" s="28">
        <f t="shared" si="15"/>
        <v>4.4489592213833487E-2</v>
      </c>
      <c r="I88" s="28">
        <f t="shared" si="15"/>
        <v>1.5764416484854472E-2</v>
      </c>
    </row>
    <row r="89" spans="1:9" x14ac:dyDescent="0.45">
      <c r="A89" s="28">
        <f t="shared" si="14"/>
        <v>420</v>
      </c>
      <c r="B89" s="28">
        <f t="shared" si="10"/>
        <v>4.2000000000000003E-2</v>
      </c>
      <c r="C89" s="28">
        <f t="shared" si="11"/>
        <v>-1.3767507096020994</v>
      </c>
      <c r="D89" s="28">
        <f t="shared" si="12"/>
        <v>1.05</v>
      </c>
      <c r="F89" s="28">
        <f t="shared" si="13"/>
        <v>0.65006225088884473</v>
      </c>
      <c r="G89" s="28">
        <f t="shared" si="15"/>
        <v>0.12245642825298185</v>
      </c>
      <c r="H89" s="28">
        <f t="shared" si="15"/>
        <v>4.2852126867040145E-2</v>
      </c>
      <c r="I89" s="28">
        <f t="shared" si="15"/>
        <v>1.4995576820477691E-2</v>
      </c>
    </row>
    <row r="90" spans="1:9" x14ac:dyDescent="0.45">
      <c r="A90" s="28">
        <f t="shared" si="14"/>
        <v>425</v>
      </c>
      <c r="B90" s="28">
        <f t="shared" si="10"/>
        <v>4.2500000000000003E-2</v>
      </c>
      <c r="C90" s="28">
        <f t="shared" si="11"/>
        <v>-1.3716110699496884</v>
      </c>
      <c r="D90" s="28">
        <f t="shared" si="12"/>
        <v>1.0625</v>
      </c>
      <c r="F90" s="28">
        <f t="shared" si="13"/>
        <v>0.65440924742302542</v>
      </c>
      <c r="G90" s="28">
        <f t="shared" si="15"/>
        <v>0.11943296826671967</v>
      </c>
      <c r="H90" s="28">
        <f t="shared" si="15"/>
        <v>4.1274929385797583E-2</v>
      </c>
      <c r="I90" s="28">
        <f t="shared" si="15"/>
        <v>1.4264233908999268E-2</v>
      </c>
    </row>
    <row r="91" spans="1:9" x14ac:dyDescent="0.45">
      <c r="A91" s="28">
        <f t="shared" si="14"/>
        <v>430</v>
      </c>
      <c r="B91" s="28">
        <f t="shared" si="10"/>
        <v>4.2999999999999997E-2</v>
      </c>
      <c r="C91" s="28">
        <f t="shared" si="11"/>
        <v>-1.3665315444204134</v>
      </c>
      <c r="D91" s="28">
        <f t="shared" si="12"/>
        <v>1.075</v>
      </c>
      <c r="F91" s="28">
        <f t="shared" si="13"/>
        <v>0.65870224469900629</v>
      </c>
      <c r="G91" s="28">
        <f t="shared" si="15"/>
        <v>0.11648415777349697</v>
      </c>
      <c r="H91" s="28">
        <f t="shared" si="15"/>
        <v>3.9755781576221318E-2</v>
      </c>
      <c r="I91" s="28">
        <f t="shared" si="15"/>
        <v>1.3568559012200934E-2</v>
      </c>
    </row>
    <row r="92" spans="1:9" x14ac:dyDescent="0.45">
      <c r="A92" s="28">
        <f t="shared" si="14"/>
        <v>435</v>
      </c>
      <c r="B92" s="28">
        <f t="shared" si="10"/>
        <v>4.3499999999999997E-2</v>
      </c>
      <c r="C92" s="28">
        <f t="shared" si="11"/>
        <v>-1.3615107430453626</v>
      </c>
      <c r="D92" s="28">
        <f t="shared" si="12"/>
        <v>1.0874999999999999</v>
      </c>
      <c r="F92" s="28">
        <f t="shared" si="13"/>
        <v>0.66294191350634568</v>
      </c>
      <c r="G92" s="28">
        <f t="shared" si="15"/>
        <v>0.11360815367076377</v>
      </c>
      <c r="H92" s="28">
        <f t="shared" si="15"/>
        <v>3.8292546886344661E-2</v>
      </c>
      <c r="I92" s="28">
        <f t="shared" si="15"/>
        <v>1.2906812580479873E-2</v>
      </c>
    </row>
    <row r="93" spans="1:9" x14ac:dyDescent="0.45">
      <c r="A93" s="28">
        <f t="shared" si="14"/>
        <v>440</v>
      </c>
      <c r="B93" s="28">
        <f t="shared" si="10"/>
        <v>4.3999999999999997E-2</v>
      </c>
      <c r="C93" s="28">
        <f t="shared" si="11"/>
        <v>-1.3565473235138124</v>
      </c>
      <c r="D93" s="28">
        <f t="shared" si="12"/>
        <v>1.0999999999999999</v>
      </c>
      <c r="F93" s="28">
        <f t="shared" si="13"/>
        <v>0.66712891630192039</v>
      </c>
      <c r="G93" s="28">
        <f t="shared" si="15"/>
        <v>0.11080315836233391</v>
      </c>
      <c r="H93" s="28">
        <f t="shared" si="15"/>
        <v>3.6883167401240015E-2</v>
      </c>
      <c r="I93" s="28">
        <f t="shared" si="15"/>
        <v>1.2277339903068448E-2</v>
      </c>
    </row>
    <row r="94" spans="1:9" x14ac:dyDescent="0.45">
      <c r="A94" s="28">
        <f t="shared" si="14"/>
        <v>445</v>
      </c>
      <c r="B94" s="28">
        <f t="shared" si="10"/>
        <v>4.4499999999999998E-2</v>
      </c>
      <c r="C94" s="28">
        <f t="shared" si="11"/>
        <v>-1.3516399890190682</v>
      </c>
      <c r="D94" s="28">
        <f t="shared" si="12"/>
        <v>1.1125</v>
      </c>
      <c r="F94" s="28">
        <f t="shared" si="13"/>
        <v>0.67126390731343588</v>
      </c>
      <c r="G94" s="28">
        <f t="shared" si="15"/>
        <v>0.10806741863482926</v>
      </c>
      <c r="H94" s="28">
        <f t="shared" si="15"/>
        <v>3.5525660948736951E-2</v>
      </c>
      <c r="I94" s="28">
        <f t="shared" si="15"/>
        <v>1.1678566970395442E-2</v>
      </c>
    </row>
    <row r="95" spans="1:9" x14ac:dyDescent="0.45">
      <c r="A95" s="28">
        <f t="shared" si="14"/>
        <v>450</v>
      </c>
      <c r="B95" s="28">
        <f t="shared" si="10"/>
        <v>4.4999999999999998E-2</v>
      </c>
      <c r="C95" s="28">
        <f t="shared" si="11"/>
        <v>-1.346787486224656</v>
      </c>
      <c r="D95" s="28">
        <f t="shared" si="12"/>
        <v>1.125</v>
      </c>
      <c r="F95" s="28">
        <f t="shared" si="13"/>
        <v>0.67534753264165026</v>
      </c>
      <c r="G95" s="28">
        <f t="shared" si="15"/>
        <v>0.10539922456186433</v>
      </c>
      <c r="H95" s="28">
        <f t="shared" si="15"/>
        <v>3.4218118311666032E-2</v>
      </c>
      <c r="I95" s="28">
        <f t="shared" si="15"/>
        <v>1.1108996538242306E-2</v>
      </c>
    </row>
    <row r="96" spans="1:9" x14ac:dyDescent="0.45">
      <c r="A96" s="28">
        <f t="shared" si="14"/>
        <v>455</v>
      </c>
      <c r="B96" s="28">
        <f t="shared" si="10"/>
        <v>4.5499999999999999E-2</v>
      </c>
      <c r="C96" s="28">
        <f t="shared" si="11"/>
        <v>-1.3419886033428876</v>
      </c>
      <c r="D96" s="28">
        <f t="shared" si="12"/>
        <v>1.1375</v>
      </c>
      <c r="F96" s="28">
        <f t="shared" si="13"/>
        <v>0.67938043036132933</v>
      </c>
      <c r="G96" s="28">
        <f t="shared" si="15"/>
        <v>0.1027969084352864</v>
      </c>
      <c r="H96" s="28">
        <f t="shared" si="15"/>
        <v>3.2958700542707366E-2</v>
      </c>
      <c r="I96" s="28">
        <f t="shared" si="15"/>
        <v>1.0567204383852655E-2</v>
      </c>
    </row>
    <row r="97" spans="1:9" x14ac:dyDescent="0.45">
      <c r="A97" s="28">
        <f t="shared" si="14"/>
        <v>460</v>
      </c>
      <c r="B97" s="28">
        <f t="shared" si="10"/>
        <v>4.5999999999999999E-2</v>
      </c>
      <c r="C97" s="28">
        <f t="shared" si="11"/>
        <v>-1.3372421683184259</v>
      </c>
      <c r="D97" s="28">
        <f t="shared" si="12"/>
        <v>1.1499999999999999</v>
      </c>
      <c r="F97" s="28">
        <f t="shared" si="13"/>
        <v>0.68336323062094673</v>
      </c>
      <c r="G97" s="28">
        <f t="shared" si="15"/>
        <v>0.10025884372280375</v>
      </c>
      <c r="H97" s="28">
        <f t="shared" si="15"/>
        <v>3.1745636378067953E-2</v>
      </c>
      <c r="I97" s="28">
        <f t="shared" si="15"/>
        <v>1.0051835744633586E-2</v>
      </c>
    </row>
    <row r="98" spans="1:9" x14ac:dyDescent="0.45">
      <c r="A98" s="28">
        <f t="shared" si="14"/>
        <v>465</v>
      </c>
      <c r="B98" s="28">
        <f t="shared" si="10"/>
        <v>4.65E-2</v>
      </c>
      <c r="C98" s="28">
        <f t="shared" si="11"/>
        <v>-1.332547047110046</v>
      </c>
      <c r="D98" s="28">
        <f t="shared" si="12"/>
        <v>1.1625000000000001</v>
      </c>
      <c r="F98" s="28">
        <f t="shared" si="13"/>
        <v>0.68729655574114634</v>
      </c>
      <c r="G98" s="28">
        <f t="shared" si="15"/>
        <v>9.7783444051350005E-2</v>
      </c>
      <c r="H98" s="28">
        <f t="shared" si="15"/>
        <v>3.0577219746350068E-2</v>
      </c>
      <c r="I98" s="28">
        <f t="shared" si="15"/>
        <v>9.5616019305434959E-3</v>
      </c>
    </row>
    <row r="99" spans="1:9" x14ac:dyDescent="0.45">
      <c r="A99" s="28">
        <f t="shared" si="14"/>
        <v>470</v>
      </c>
      <c r="B99" s="28">
        <f t="shared" si="10"/>
        <v>4.7E-2</v>
      </c>
      <c r="C99" s="28">
        <f t="shared" si="11"/>
        <v>-1.3279021420642825</v>
      </c>
      <c r="D99" s="28">
        <f t="shared" si="12"/>
        <v>1.175</v>
      </c>
      <c r="F99" s="28">
        <f t="shared" si="13"/>
        <v>0.69118102031198014</v>
      </c>
      <c r="G99" s="28">
        <f t="shared" si="15"/>
        <v>9.5369162215549613E-2</v>
      </c>
      <c r="H99" s="28">
        <f t="shared" si="15"/>
        <v>2.9451807369107279E-2</v>
      </c>
      <c r="I99" s="28">
        <f t="shared" si="15"/>
        <v>9.0952771016958155E-3</v>
      </c>
    </row>
    <row r="100" spans="1:9" x14ac:dyDescent="0.45">
      <c r="A100" s="28">
        <f t="shared" si="14"/>
        <v>475</v>
      </c>
      <c r="B100" s="28">
        <f t="shared" si="10"/>
        <v>4.7500000000000001E-2</v>
      </c>
      <c r="C100" s="28">
        <f t="shared" si="11"/>
        <v>-1.3233063903751332</v>
      </c>
      <c r="D100" s="28">
        <f t="shared" si="12"/>
        <v>1.1875</v>
      </c>
      <c r="F100" s="28">
        <f t="shared" si="13"/>
        <v>0.69501723128894066</v>
      </c>
      <c r="G100" s="28">
        <f t="shared" si="15"/>
        <v>9.3014489210663534E-2</v>
      </c>
      <c r="H100" s="28">
        <f t="shared" si="15"/>
        <v>2.8367816449713128E-2</v>
      </c>
      <c r="I100" s="28">
        <f t="shared" si="15"/>
        <v>8.651695203120641E-3</v>
      </c>
    </row>
    <row r="101" spans="1:9" x14ac:dyDescent="0.45">
      <c r="A101" s="28">
        <f t="shared" si="14"/>
        <v>480</v>
      </c>
      <c r="B101" s="28">
        <f t="shared" si="10"/>
        <v>4.8000000000000001E-2</v>
      </c>
      <c r="C101" s="28">
        <f t="shared" si="11"/>
        <v>-1.3187587626244126</v>
      </c>
      <c r="D101" s="28">
        <f t="shared" si="12"/>
        <v>1.2</v>
      </c>
      <c r="F101" s="28">
        <f t="shared" si="13"/>
        <v>0.69880578808779781</v>
      </c>
      <c r="G101" s="28">
        <f t="shared" si="15"/>
        <v>9.0717953289412553E-2</v>
      </c>
      <c r="H101" s="28">
        <f t="shared" si="15"/>
        <v>2.7323722447292583E-2</v>
      </c>
      <c r="I101" s="28">
        <f t="shared" si="15"/>
        <v>8.2297470490200371E-3</v>
      </c>
    </row>
    <row r="102" spans="1:9" x14ac:dyDescent="0.45">
      <c r="A102" s="28">
        <f t="shared" si="14"/>
        <v>485</v>
      </c>
      <c r="B102" s="28">
        <f t="shared" si="10"/>
        <v>4.8500000000000001E-2</v>
      </c>
      <c r="C102" s="28">
        <f t="shared" si="11"/>
        <v>-1.314258261397736</v>
      </c>
      <c r="D102" s="28">
        <f t="shared" si="12"/>
        <v>1.2125000000000001</v>
      </c>
      <c r="F102" s="28">
        <f t="shared" si="13"/>
        <v>0.7025472826782595</v>
      </c>
      <c r="G102" s="28">
        <f t="shared" si="15"/>
        <v>8.8478119042087272E-2</v>
      </c>
      <c r="H102" s="28">
        <f t="shared" si="15"/>
        <v>2.63180569325853E-2</v>
      </c>
      <c r="I102" s="28">
        <f t="shared" si="15"/>
        <v>7.8283775492257665E-3</v>
      </c>
    </row>
    <row r="103" spans="1:9" x14ac:dyDescent="0.45">
      <c r="A103" s="28">
        <f t="shared" si="14"/>
        <v>490</v>
      </c>
      <c r="B103" s="28">
        <f t="shared" si="10"/>
        <v>4.9000000000000002E-2</v>
      </c>
      <c r="C103" s="28">
        <f t="shared" si="11"/>
        <v>-1.3098039199714862</v>
      </c>
      <c r="D103" s="28">
        <f t="shared" si="12"/>
        <v>1.2250000000000001</v>
      </c>
      <c r="F103" s="28">
        <f t="shared" si="13"/>
        <v>0.70624229967646723</v>
      </c>
      <c r="G103" s="28">
        <f t="shared" si="15"/>
        <v>8.6293586499370495E-2</v>
      </c>
      <c r="H103" s="28">
        <f t="shared" si="15"/>
        <v>2.5349405522724931E-2</v>
      </c>
      <c r="I103" s="28">
        <f t="shared" si="15"/>
        <v>7.4465830709243381E-3</v>
      </c>
    </row>
    <row r="104" spans="1:9" x14ac:dyDescent="0.45">
      <c r="A104" s="28">
        <f t="shared" si="14"/>
        <v>495</v>
      </c>
      <c r="B104" s="28">
        <f t="shared" si="10"/>
        <v>4.9500000000000002E-2</v>
      </c>
      <c r="C104" s="28">
        <f t="shared" si="11"/>
        <v>-1.3053948010664311</v>
      </c>
      <c r="D104" s="28">
        <f t="shared" si="12"/>
        <v>1.2375</v>
      </c>
      <c r="F104" s="28">
        <f t="shared" si="13"/>
        <v>0.70989141643634479</v>
      </c>
      <c r="G104" s="28">
        <f t="shared" si="15"/>
        <v>8.4162990257310319E-2</v>
      </c>
      <c r="H104" s="28">
        <f t="shared" si="15"/>
        <v>2.4416405892030011E-2</v>
      </c>
      <c r="I104" s="28">
        <f t="shared" si="15"/>
        <v>7.0834089290521124E-3</v>
      </c>
    </row>
    <row r="105" spans="1:9" x14ac:dyDescent="0.45">
      <c r="A105" s="28">
        <f t="shared" si="14"/>
        <v>500</v>
      </c>
      <c r="B105" s="28">
        <f t="shared" si="10"/>
        <v>0.05</v>
      </c>
      <c r="C105" s="28">
        <f t="shared" si="11"/>
        <v>-1.301029995663981</v>
      </c>
      <c r="D105" s="28">
        <f t="shared" si="12"/>
        <v>1.25</v>
      </c>
      <c r="F105" s="28">
        <f t="shared" si="13"/>
        <v>0.71349520313980985</v>
      </c>
      <c r="G105" s="31">
        <f t="shared" si="15"/>
        <v>8.2084998623898828E-2</v>
      </c>
      <c r="H105" s="31">
        <f t="shared" si="15"/>
        <v>2.3517745856009128E-2</v>
      </c>
      <c r="I105" s="31">
        <f t="shared" si="15"/>
        <v>6.7379469990854731E-3</v>
      </c>
    </row>
    <row r="106" spans="1:9" x14ac:dyDescent="0.45">
      <c r="A106" s="28">
        <f t="shared" si="14"/>
        <v>505</v>
      </c>
      <c r="B106" s="28">
        <f t="shared" si="10"/>
        <v>5.0500000000000003E-2</v>
      </c>
      <c r="C106" s="28">
        <f t="shared" si="11"/>
        <v>-1.2967086218813386</v>
      </c>
      <c r="D106" s="28">
        <f t="shared" si="12"/>
        <v>1.2625000000000002</v>
      </c>
      <c r="F106" s="28">
        <f t="shared" si="13"/>
        <v>0.71705422288586718</v>
      </c>
      <c r="G106" s="28">
        <f t="shared" si="15"/>
        <v>8.0058312786720515E-2</v>
      </c>
      <c r="H106" s="28">
        <f t="shared" si="15"/>
        <v>2.2652161525884951E-2</v>
      </c>
      <c r="I106" s="28">
        <f t="shared" si="15"/>
        <v>6.409333446256377E-3</v>
      </c>
    </row>
    <row r="107" spans="1:9" x14ac:dyDescent="0.45">
      <c r="A107" s="28">
        <f t="shared" si="14"/>
        <v>510</v>
      </c>
      <c r="B107" s="28">
        <f t="shared" si="10"/>
        <v>5.0999999999999997E-2</v>
      </c>
      <c r="C107" s="28">
        <f t="shared" si="11"/>
        <v>-1.2924298239020635</v>
      </c>
      <c r="D107" s="28">
        <f t="shared" si="12"/>
        <v>1.2749999999999999</v>
      </c>
      <c r="F107" s="28">
        <f t="shared" si="13"/>
        <v>0.72056903177859266</v>
      </c>
      <c r="G107" s="28">
        <f t="shared" ref="G107:I126" si="16">_xlfn.BINOM.DIST($G$3,G$5,$F107,TRUE)</f>
        <v>7.8081666001153169E-2</v>
      </c>
      <c r="H107" s="28">
        <f t="shared" si="16"/>
        <v>2.1818435531042773E-2</v>
      </c>
      <c r="I107" s="28">
        <f t="shared" si="16"/>
        <v>6.0967465655156379E-3</v>
      </c>
    </row>
    <row r="108" spans="1:9" x14ac:dyDescent="0.45">
      <c r="A108" s="28">
        <f t="shared" si="14"/>
        <v>515</v>
      </c>
      <c r="B108" s="28">
        <f t="shared" si="10"/>
        <v>5.1499999999999997E-2</v>
      </c>
      <c r="C108" s="28">
        <f t="shared" si="11"/>
        <v>-1.288192770958809</v>
      </c>
      <c r="D108" s="28">
        <f t="shared" si="12"/>
        <v>1.2874999999999999</v>
      </c>
      <c r="F108" s="28">
        <f t="shared" si="13"/>
        <v>0.72404017901402684</v>
      </c>
      <c r="G108" s="28">
        <f t="shared" si="16"/>
        <v>7.6153822798610354E-2</v>
      </c>
      <c r="H108" s="28">
        <f t="shared" si="16"/>
        <v>2.1015395306902031E-2</v>
      </c>
      <c r="I108" s="28">
        <f t="shared" si="16"/>
        <v>5.7994047268421466E-3</v>
      </c>
    </row>
    <row r="109" spans="1:9" x14ac:dyDescent="0.45">
      <c r="A109" s="28">
        <f t="shared" si="14"/>
        <v>520</v>
      </c>
      <c r="B109" s="28">
        <f t="shared" si="10"/>
        <v>5.1999999999999998E-2</v>
      </c>
      <c r="C109" s="28">
        <f t="shared" si="11"/>
        <v>-1.2839966563652008</v>
      </c>
      <c r="D109" s="28">
        <f t="shared" si="12"/>
        <v>1.3</v>
      </c>
      <c r="F109" s="28">
        <f t="shared" si="13"/>
        <v>0.72746820696598746</v>
      </c>
      <c r="G109" s="28">
        <f t="shared" si="16"/>
        <v>7.4273578214333835E-2</v>
      </c>
      <c r="H109" s="28">
        <f t="shared" si="16"/>
        <v>2.0241911445804374E-2</v>
      </c>
      <c r="I109" s="28">
        <f t="shared" si="16"/>
        <v>5.5165644207607663E-3</v>
      </c>
    </row>
    <row r="110" spans="1:9" x14ac:dyDescent="0.45">
      <c r="A110" s="28">
        <f t="shared" si="14"/>
        <v>525</v>
      </c>
      <c r="B110" s="28">
        <f t="shared" si="10"/>
        <v>5.2499999999999998E-2</v>
      </c>
      <c r="C110" s="28">
        <f t="shared" si="11"/>
        <v>-1.279840696594043</v>
      </c>
      <c r="D110" s="28">
        <f t="shared" si="12"/>
        <v>1.3125</v>
      </c>
      <c r="F110" s="28">
        <f t="shared" si="13"/>
        <v>0.73085365127081614</v>
      </c>
      <c r="G110" s="28">
        <f t="shared" si="16"/>
        <v>7.2439757034251456E-2</v>
      </c>
      <c r="H110" s="28">
        <f t="shared" si="16"/>
        <v>1.9496896108597995E-2</v>
      </c>
      <c r="I110" s="28">
        <f t="shared" si="16"/>
        <v>5.2475183991813846E-3</v>
      </c>
    </row>
    <row r="111" spans="1:9" x14ac:dyDescent="0.45">
      <c r="A111" s="28">
        <f t="shared" si="14"/>
        <v>530</v>
      </c>
      <c r="B111" s="28">
        <f t="shared" si="10"/>
        <v>5.2999999999999999E-2</v>
      </c>
      <c r="C111" s="28">
        <f t="shared" si="11"/>
        <v>-1.2757241303992108</v>
      </c>
      <c r="D111" s="28">
        <f t="shared" si="12"/>
        <v>1.325</v>
      </c>
      <c r="F111" s="28">
        <f t="shared" si="13"/>
        <v>0.73419704091107341</v>
      </c>
      <c r="G111" s="28">
        <f t="shared" si="16"/>
        <v>7.0651213060429596E-2</v>
      </c>
      <c r="H111" s="28">
        <f t="shared" si="16"/>
        <v>1.877930149468441E-2</v>
      </c>
      <c r="I111" s="28">
        <f t="shared" si="16"/>
        <v>4.991593906910217E-3</v>
      </c>
    </row>
    <row r="112" spans="1:9" x14ac:dyDescent="0.45">
      <c r="A112" s="28">
        <f t="shared" si="14"/>
        <v>535</v>
      </c>
      <c r="B112" s="28">
        <f t="shared" si="10"/>
        <v>5.3499999999999999E-2</v>
      </c>
      <c r="C112" s="28">
        <f t="shared" si="11"/>
        <v>-1.2716462179787713</v>
      </c>
      <c r="D112" s="28">
        <f t="shared" si="12"/>
        <v>1.3374999999999999</v>
      </c>
      <c r="F112" s="28">
        <f t="shared" si="13"/>
        <v>0.73749889829819271</v>
      </c>
      <c r="G112" s="28">
        <f t="shared" si="16"/>
        <v>6.8906828394662584E-2</v>
      </c>
      <c r="H112" s="28">
        <f t="shared" si="16"/>
        <v>1.8088118368376312E-2</v>
      </c>
      <c r="I112" s="28">
        <f t="shared" si="16"/>
        <v>4.7481509994114776E-3</v>
      </c>
    </row>
    <row r="113" spans="1:9" x14ac:dyDescent="0.45">
      <c r="A113" s="28">
        <f t="shared" si="14"/>
        <v>540</v>
      </c>
      <c r="B113" s="28">
        <f t="shared" si="10"/>
        <v>5.3999999999999999E-2</v>
      </c>
      <c r="C113" s="28">
        <f t="shared" si="11"/>
        <v>-1.2676062401770314</v>
      </c>
      <c r="D113" s="28">
        <f t="shared" si="12"/>
        <v>1.35</v>
      </c>
      <c r="F113" s="28">
        <f t="shared" si="13"/>
        <v>0.74075973935410855</v>
      </c>
      <c r="G113" s="28">
        <f t="shared" si="16"/>
        <v>6.7205512739749729E-2</v>
      </c>
      <c r="H113" s="28">
        <f t="shared" si="16"/>
        <v>1.7422374639493501E-2</v>
      </c>
      <c r="I113" s="28">
        <f t="shared" si="16"/>
        <v>4.5165809426126625E-3</v>
      </c>
    </row>
    <row r="114" spans="1:9" x14ac:dyDescent="0.45">
      <c r="A114" s="28">
        <f t="shared" si="14"/>
        <v>545</v>
      </c>
      <c r="B114" s="28">
        <f t="shared" si="10"/>
        <v>5.45E-2</v>
      </c>
      <c r="C114" s="28">
        <f t="shared" si="11"/>
        <v>-1.2636034977233574</v>
      </c>
      <c r="D114" s="28">
        <f t="shared" si="12"/>
        <v>1.3625</v>
      </c>
      <c r="F114" s="28">
        <f t="shared" si="13"/>
        <v>0.74398007359187002</v>
      </c>
      <c r="G114" s="28">
        <f t="shared" si="16"/>
        <v>6.5546202718024305E-2</v>
      </c>
      <c r="H114" s="28">
        <f t="shared" si="16"/>
        <v>1.6781133996200959E-2</v>
      </c>
      <c r="I114" s="28">
        <f t="shared" si="16"/>
        <v>4.2963046907523363E-3</v>
      </c>
    </row>
    <row r="115" spans="1:9" x14ac:dyDescent="0.45">
      <c r="A115" s="28">
        <f t="shared" si="14"/>
        <v>550</v>
      </c>
      <c r="B115" s="28">
        <f t="shared" si="10"/>
        <v>5.5E-2</v>
      </c>
      <c r="C115" s="28">
        <f t="shared" si="11"/>
        <v>-1.2596373105057561</v>
      </c>
      <c r="D115" s="28">
        <f t="shared" si="12"/>
        <v>1.375</v>
      </c>
      <c r="F115" s="28">
        <f t="shared" si="13"/>
        <v>0.74716040419525354</v>
      </c>
      <c r="G115" s="28">
        <f t="shared" si="16"/>
        <v>6.392786120670757E-2</v>
      </c>
      <c r="H115" s="28">
        <f t="shared" si="16"/>
        <v>1.6163494588165874E-2</v>
      </c>
      <c r="I115" s="28">
        <f t="shared" si="16"/>
        <v>4.0867714384640666E-3</v>
      </c>
    </row>
    <row r="116" spans="1:9" x14ac:dyDescent="0.45">
      <c r="A116" s="28">
        <f t="shared" si="14"/>
        <v>555</v>
      </c>
      <c r="B116" s="28">
        <f t="shared" si="10"/>
        <v>5.5500000000000001E-2</v>
      </c>
      <c r="C116" s="28">
        <f t="shared" si="11"/>
        <v>-1.2557070168773237</v>
      </c>
      <c r="D116" s="28">
        <f t="shared" si="12"/>
        <v>1.3875</v>
      </c>
      <c r="F116" s="28">
        <f t="shared" si="13"/>
        <v>0.75030122809738642</v>
      </c>
      <c r="G116" s="28">
        <f t="shared" si="16"/>
        <v>6.2349476689673458E-2</v>
      </c>
      <c r="H116" s="28">
        <f t="shared" si="16"/>
        <v>1.556858775818209E-2</v>
      </c>
      <c r="I116" s="28">
        <f t="shared" si="16"/>
        <v>3.8874572434761338E-3</v>
      </c>
    </row>
    <row r="117" spans="1:9" x14ac:dyDescent="0.45">
      <c r="A117" s="28">
        <f t="shared" si="14"/>
        <v>560</v>
      </c>
      <c r="B117" s="28">
        <f t="shared" si="10"/>
        <v>5.6000000000000001E-2</v>
      </c>
      <c r="C117" s="28">
        <f t="shared" si="11"/>
        <v>-1.2518119729937993</v>
      </c>
      <c r="D117" s="28">
        <f t="shared" si="12"/>
        <v>1.4000000000000001</v>
      </c>
      <c r="F117" s="28">
        <f t="shared" si="13"/>
        <v>0.75340303605839354</v>
      </c>
      <c r="G117" s="28">
        <f t="shared" si="16"/>
        <v>6.0810062625217952E-2</v>
      </c>
      <c r="H117" s="28">
        <f t="shared" si="16"/>
        <v>1.4995576820477703E-2</v>
      </c>
      <c r="I117" s="28">
        <f t="shared" si="16"/>
        <v>3.697863716482929E-3</v>
      </c>
    </row>
    <row r="118" spans="1:9" x14ac:dyDescent="0.45">
      <c r="A118" s="28">
        <f t="shared" si="14"/>
        <v>565</v>
      </c>
      <c r="B118" s="28">
        <f t="shared" si="10"/>
        <v>5.6500000000000002E-2</v>
      </c>
      <c r="C118" s="28">
        <f t="shared" si="11"/>
        <v>-1.2479515521805613</v>
      </c>
      <c r="D118" s="28">
        <f t="shared" si="12"/>
        <v>1.4125000000000001</v>
      </c>
      <c r="F118" s="28">
        <f t="shared" si="13"/>
        <v>0.75646631274207932</v>
      </c>
      <c r="G118" s="28">
        <f t="shared" si="16"/>
        <v>5.930865682943872E-2</v>
      </c>
      <c r="H118" s="28">
        <f t="shared" si="16"/>
        <v>1.4443655883987865E-2</v>
      </c>
      <c r="I118" s="28">
        <f t="shared" si="16"/>
        <v>3.5175167749121284E-3</v>
      </c>
    </row>
    <row r="119" spans="1:9" x14ac:dyDescent="0.45">
      <c r="A119" s="28">
        <f t="shared" si="14"/>
        <v>570</v>
      </c>
      <c r="B119" s="28">
        <f t="shared" si="10"/>
        <v>5.7000000000000002E-2</v>
      </c>
      <c r="C119" s="28">
        <f t="shared" si="11"/>
        <v>-1.2441251443275085</v>
      </c>
      <c r="D119" s="28">
        <f t="shared" si="12"/>
        <v>1.425</v>
      </c>
      <c r="F119" s="28">
        <f t="shared" si="13"/>
        <v>0.75949153679165793</v>
      </c>
      <c r="G119" s="28">
        <f t="shared" si="16"/>
        <v>5.7844320874838435E-2</v>
      </c>
      <c r="H119" s="28">
        <f t="shared" si="16"/>
        <v>1.3912048718937619E-2</v>
      </c>
      <c r="I119" s="28">
        <f t="shared" si="16"/>
        <v>3.345965457471269E-3</v>
      </c>
    </row>
    <row r="120" spans="1:9" x14ac:dyDescent="0.45">
      <c r="A120" s="28">
        <f t="shared" si="14"/>
        <v>575</v>
      </c>
      <c r="B120" s="28">
        <f t="shared" si="10"/>
        <v>5.7500000000000002E-2</v>
      </c>
      <c r="C120" s="28">
        <f t="shared" si="11"/>
        <v>-1.2403321553103692</v>
      </c>
      <c r="D120" s="28">
        <f t="shared" si="12"/>
        <v>1.4375</v>
      </c>
      <c r="F120" s="28">
        <f t="shared" si="13"/>
        <v>0.76247918090454192</v>
      </c>
      <c r="G120" s="28">
        <f t="shared" si="16"/>
        <v>5.6416139503777323E-2</v>
      </c>
      <c r="H120" s="28">
        <f t="shared" si="16"/>
        <v>1.3400007665140816E-2</v>
      </c>
      <c r="I120" s="28">
        <f t="shared" si="16"/>
        <v>3.1827807965096643E-3</v>
      </c>
    </row>
    <row r="121" spans="1:9" x14ac:dyDescent="0.45">
      <c r="A121" s="28">
        <f t="shared" si="14"/>
        <v>580</v>
      </c>
      <c r="B121" s="28">
        <f t="shared" si="10"/>
        <v>5.8000000000000003E-2</v>
      </c>
      <c r="C121" s="28">
        <f t="shared" si="11"/>
        <v>-1.2365720064370627</v>
      </c>
      <c r="D121" s="28">
        <f t="shared" si="12"/>
        <v>1.4500000000000002</v>
      </c>
      <c r="F121" s="28">
        <f t="shared" si="13"/>
        <v>0.76542971190620235</v>
      </c>
      <c r="G121" s="28">
        <f t="shared" si="16"/>
        <v>5.5023220056407231E-2</v>
      </c>
      <c r="H121" s="28">
        <f t="shared" si="16"/>
        <v>1.2906812580479873E-2</v>
      </c>
      <c r="I121" s="28">
        <f t="shared" si="16"/>
        <v>3.0275547453758153E-3</v>
      </c>
    </row>
    <row r="122" spans="1:9" x14ac:dyDescent="0.45">
      <c r="A122" s="28">
        <f t="shared" si="14"/>
        <v>585</v>
      </c>
      <c r="B122" s="28">
        <f t="shared" si="10"/>
        <v>5.8500000000000003E-2</v>
      </c>
      <c r="C122" s="28">
        <f t="shared" si="11"/>
        <v>-1.2328441339178196</v>
      </c>
      <c r="D122" s="28">
        <f t="shared" si="12"/>
        <v>1.4625000000000001</v>
      </c>
      <c r="F122" s="28">
        <f t="shared" si="13"/>
        <v>0.76834359082311121</v>
      </c>
      <c r="G122" s="28">
        <f t="shared" si="16"/>
        <v>5.3664691912730135E-2</v>
      </c>
      <c r="H122" s="28">
        <f t="shared" si="16"/>
        <v>1.2431769828087092E-2</v>
      </c>
      <c r="I122" s="28">
        <f t="shared" si="16"/>
        <v>2.879899158088243E-3</v>
      </c>
    </row>
    <row r="123" spans="1:9" x14ac:dyDescent="0.45">
      <c r="A123" s="28">
        <f t="shared" si="14"/>
        <v>590</v>
      </c>
      <c r="B123" s="28">
        <f t="shared" si="10"/>
        <v>5.8999999999999997E-2</v>
      </c>
      <c r="C123" s="28">
        <f t="shared" si="11"/>
        <v>-1.2291479883578558</v>
      </c>
      <c r="D123" s="28">
        <f t="shared" si="12"/>
        <v>1.4749999999999999</v>
      </c>
      <c r="F123" s="28">
        <f t="shared" si="13"/>
        <v>0.77122127295477749</v>
      </c>
      <c r="G123" s="28">
        <f t="shared" si="16"/>
        <v>5.233970594843243E-2</v>
      </c>
      <c r="H123" s="28">
        <f t="shared" si="16"/>
        <v>1.1974211300803632E-2</v>
      </c>
      <c r="I123" s="28">
        <f t="shared" si="16"/>
        <v>2.7394448187683731E-3</v>
      </c>
    </row>
    <row r="124" spans="1:9" x14ac:dyDescent="0.45">
      <c r="A124" s="28">
        <f t="shared" si="14"/>
        <v>595</v>
      </c>
      <c r="B124" s="28">
        <f t="shared" si="10"/>
        <v>5.9499999999999997E-2</v>
      </c>
      <c r="C124" s="28">
        <f t="shared" si="11"/>
        <v>-1.2254830342714504</v>
      </c>
      <c r="D124" s="28">
        <f t="shared" si="12"/>
        <v>1.4874999999999998</v>
      </c>
      <c r="F124" s="28">
        <f t="shared" si="13"/>
        <v>0.77406320794488914</v>
      </c>
      <c r="G124" s="28">
        <f t="shared" si="16"/>
        <v>5.1047434004154416E-2</v>
      </c>
      <c r="H124" s="28">
        <f t="shared" si="16"/>
        <v>1.1533493481543632E-2</v>
      </c>
      <c r="I124" s="28">
        <f t="shared" si="16"/>
        <v>2.6058405184085005E-3</v>
      </c>
    </row>
    <row r="125" spans="1:9" x14ac:dyDescent="0.45">
      <c r="A125" s="28">
        <f t="shared" si="14"/>
        <v>600</v>
      </c>
      <c r="B125" s="28">
        <f t="shared" si="10"/>
        <v>0.06</v>
      </c>
      <c r="C125" s="28">
        <f t="shared" si="11"/>
        <v>-1.2218487496163564</v>
      </c>
      <c r="D125" s="28">
        <f t="shared" si="12"/>
        <v>1.5</v>
      </c>
      <c r="F125" s="28">
        <f t="shared" si="13"/>
        <v>0.77686983985157021</v>
      </c>
      <c r="G125" s="28">
        <f t="shared" si="16"/>
        <v>4.9787068367863924E-2</v>
      </c>
      <c r="H125" s="28">
        <f t="shared" si="16"/>
        <v>1.1108996538242297E-2</v>
      </c>
      <c r="I125" s="28">
        <f t="shared" si="16"/>
        <v>2.4787521766663563E-3</v>
      </c>
    </row>
    <row r="126" spans="1:9" x14ac:dyDescent="0.45">
      <c r="A126" s="28">
        <f t="shared" si="14"/>
        <v>605</v>
      </c>
      <c r="B126" s="28">
        <f t="shared" si="10"/>
        <v>6.0499999999999998E-2</v>
      </c>
      <c r="C126" s="28">
        <f t="shared" si="11"/>
        <v>-1.218244625347531</v>
      </c>
      <c r="D126" s="28">
        <f t="shared" si="12"/>
        <v>1.5125</v>
      </c>
      <c r="F126" s="28">
        <f t="shared" si="13"/>
        <v>0.77964160721676612</v>
      </c>
      <c r="G126" s="28">
        <f t="shared" si="16"/>
        <v>4.8557821270009995E-2</v>
      </c>
      <c r="H126" s="28">
        <f t="shared" si="16"/>
        <v>1.0700123452114928E-2</v>
      </c>
      <c r="I126" s="28">
        <f t="shared" si="16"/>
        <v>2.3578620064902346E-3</v>
      </c>
    </row>
    <row r="127" spans="1:9" x14ac:dyDescent="0.45">
      <c r="A127" s="28">
        <f t="shared" si="14"/>
        <v>610</v>
      </c>
      <c r="B127" s="28">
        <f t="shared" si="10"/>
        <v>6.0999999999999999E-2</v>
      </c>
      <c r="C127" s="28">
        <f t="shared" si="11"/>
        <v>-1.2146701649892329</v>
      </c>
      <c r="D127" s="28">
        <f t="shared" si="12"/>
        <v>1.5249999999999999</v>
      </c>
      <c r="F127" s="28">
        <f t="shared" si="13"/>
        <v>0.78237894313476708</v>
      </c>
      <c r="G127" s="28">
        <f t="shared" ref="G127:I146" si="17">_xlfn.BINOM.DIST($G$3,G$5,$F127,TRUE)</f>
        <v>4.735892439114095E-2</v>
      </c>
      <c r="H127" s="28">
        <f t="shared" si="17"/>
        <v>1.0306299178000749E-2</v>
      </c>
      <c r="I127" s="28">
        <f t="shared" si="17"/>
        <v>2.2428677194858051E-3</v>
      </c>
    </row>
    <row r="128" spans="1:9" x14ac:dyDescent="0.45">
      <c r="A128" s="28">
        <f t="shared" si="14"/>
        <v>615</v>
      </c>
      <c r="B128" s="28">
        <f t="shared" si="10"/>
        <v>6.1499999999999999E-2</v>
      </c>
      <c r="C128" s="28">
        <f t="shared" si="11"/>
        <v>-1.211124884224583</v>
      </c>
      <c r="D128" s="28">
        <f t="shared" si="12"/>
        <v>1.5375000000000001</v>
      </c>
      <c r="F128" s="28">
        <f t="shared" si="13"/>
        <v>0.7850822753198794</v>
      </c>
      <c r="G128" s="28">
        <f t="shared" si="17"/>
        <v>4.6189628381680121E-2</v>
      </c>
      <c r="H128" s="28">
        <f t="shared" si="17"/>
        <v>9.9269698356110117E-3</v>
      </c>
      <c r="I128" s="28">
        <f t="shared" si="17"/>
        <v>2.1334817700377098E-3</v>
      </c>
    </row>
    <row r="129" spans="1:9" x14ac:dyDescent="0.45">
      <c r="A129" s="28">
        <f t="shared" si="14"/>
        <v>620</v>
      </c>
      <c r="B129" s="28">
        <f t="shared" si="10"/>
        <v>6.2E-2</v>
      </c>
      <c r="C129" s="28">
        <f t="shared" si="11"/>
        <v>-1.2076083105017461</v>
      </c>
      <c r="D129" s="28">
        <f t="shared" si="12"/>
        <v>1.55</v>
      </c>
      <c r="F129" s="28">
        <f t="shared" si="13"/>
        <v>0.7877520261732569</v>
      </c>
      <c r="G129" s="28">
        <f t="shared" si="17"/>
        <v>4.5049202393557822E-2</v>
      </c>
      <c r="H129" s="28">
        <f t="shared" si="17"/>
        <v>9.5616019305435132E-3</v>
      </c>
      <c r="I129" s="28">
        <f t="shared" si="17"/>
        <v>2.0294306362957358E-3</v>
      </c>
    </row>
    <row r="130" spans="1:9" x14ac:dyDescent="0.45">
      <c r="A130" s="28">
        <f t="shared" si="14"/>
        <v>625</v>
      </c>
      <c r="B130" s="28">
        <f t="shared" si="10"/>
        <v>6.25E-2</v>
      </c>
      <c r="C130" s="28">
        <f t="shared" si="11"/>
        <v>-1.2041199826559246</v>
      </c>
      <c r="D130" s="28">
        <f t="shared" si="12"/>
        <v>1.5625</v>
      </c>
      <c r="F130" s="28">
        <f t="shared" si="13"/>
        <v>0.79038861284890216</v>
      </c>
      <c r="G130" s="28">
        <f t="shared" si="17"/>
        <v>4.393693362340742E-2</v>
      </c>
      <c r="H130" s="28">
        <f t="shared" si="17"/>
        <v>9.2096816039681402E-3</v>
      </c>
      <c r="I130" s="28">
        <f t="shared" si="17"/>
        <v>1.9304541362277093E-3</v>
      </c>
    </row>
    <row r="131" spans="1:9" x14ac:dyDescent="0.45">
      <c r="A131" s="28">
        <f t="shared" si="14"/>
        <v>630</v>
      </c>
      <c r="B131" s="28">
        <f t="shared" si="10"/>
        <v>6.3E-2</v>
      </c>
      <c r="C131" s="28">
        <f t="shared" si="11"/>
        <v>-1.2006594505464181</v>
      </c>
      <c r="D131" s="28">
        <f t="shared" si="12"/>
        <v>1.575</v>
      </c>
      <c r="F131" s="28">
        <f t="shared" si="13"/>
        <v>0.79299244731884733</v>
      </c>
      <c r="G131" s="28">
        <f t="shared" si="17"/>
        <v>4.2852126867040201E-2</v>
      </c>
      <c r="H131" s="28">
        <f t="shared" si="17"/>
        <v>8.8707139099282583E-3</v>
      </c>
      <c r="I131" s="28">
        <f t="shared" si="17"/>
        <v>1.8363047770289089E-3</v>
      </c>
    </row>
    <row r="132" spans="1:9" x14ac:dyDescent="0.45">
      <c r="A132" s="28">
        <f t="shared" si="14"/>
        <v>635</v>
      </c>
      <c r="B132" s="28">
        <f t="shared" si="10"/>
        <v>6.3500000000000001E-2</v>
      </c>
      <c r="C132" s="28">
        <f t="shared" si="11"/>
        <v>-1.1972262747080242</v>
      </c>
      <c r="D132" s="28">
        <f t="shared" si="12"/>
        <v>1.5874999999999999</v>
      </c>
      <c r="F132" s="28">
        <f t="shared" si="13"/>
        <v>0.79556393643752599</v>
      </c>
      <c r="G132" s="28">
        <f t="shared" si="17"/>
        <v>4.1794104084919917E-2</v>
      </c>
      <c r="H132" s="28">
        <f t="shared" si="17"/>
        <v>8.5442221192413466E-3</v>
      </c>
      <c r="I132" s="28">
        <f t="shared" si="17"/>
        <v>1.7467471362611197E-3</v>
      </c>
    </row>
    <row r="133" spans="1:9" x14ac:dyDescent="0.45">
      <c r="A133" s="28">
        <f t="shared" si="14"/>
        <v>640</v>
      </c>
      <c r="B133" s="28">
        <f t="shared" si="10"/>
        <v>6.4000000000000001E-2</v>
      </c>
      <c r="C133" s="28">
        <f t="shared" si="11"/>
        <v>-1.1938200260161127</v>
      </c>
      <c r="D133" s="28">
        <f t="shared" si="12"/>
        <v>1.6</v>
      </c>
      <c r="F133" s="28">
        <f t="shared" si="13"/>
        <v>0.79810348200534464</v>
      </c>
      <c r="G133" s="28">
        <f t="shared" si="17"/>
        <v>4.076220397836619E-2</v>
      </c>
      <c r="H133" s="28">
        <f t="shared" si="17"/>
        <v>8.2297470490200232E-3</v>
      </c>
      <c r="I133" s="28">
        <f t="shared" si="17"/>
        <v>1.6615572731739324E-3</v>
      </c>
    </row>
    <row r="134" spans="1:9" x14ac:dyDescent="0.45">
      <c r="A134" s="28">
        <f t="shared" si="14"/>
        <v>645</v>
      </c>
      <c r="B134" s="28">
        <f t="shared" si="10"/>
        <v>6.4500000000000002E-2</v>
      </c>
      <c r="C134" s="28">
        <f t="shared" si="11"/>
        <v>-1.1904402853647322</v>
      </c>
      <c r="D134" s="28">
        <f t="shared" si="12"/>
        <v>1.6125</v>
      </c>
      <c r="F134" s="28">
        <f t="shared" si="13"/>
        <v>0.80061148083146483</v>
      </c>
      <c r="G134" s="28">
        <f t="shared" si="17"/>
        <v>3.9755781576221318E-2</v>
      </c>
      <c r="H134" s="28">
        <f t="shared" si="17"/>
        <v>7.9268464168705029E-3</v>
      </c>
      <c r="I134" s="28">
        <f t="shared" si="17"/>
        <v>1.5805221687362186E-3</v>
      </c>
    </row>
    <row r="135" spans="1:9" x14ac:dyDescent="0.45">
      <c r="A135" s="28">
        <f t="shared" si="14"/>
        <v>650</v>
      </c>
      <c r="B135" s="28">
        <f t="shared" ref="B135:B198" si="18">A135/$B$4</f>
        <v>6.5000000000000002E-2</v>
      </c>
      <c r="C135" s="28">
        <f t="shared" ref="C135:C198" si="19">LOG(B135,10)</f>
        <v>-1.1870866433571443</v>
      </c>
      <c r="D135" s="28">
        <f t="shared" ref="D135:D198" si="20">$D$4*B135</f>
        <v>1.625</v>
      </c>
      <c r="F135" s="28">
        <f t="shared" ref="F135:F198" si="21">1-EXP(-D135)</f>
        <v>0.80308832479580594</v>
      </c>
      <c r="G135" s="28">
        <f t="shared" si="17"/>
        <v>3.8774207831722009E-2</v>
      </c>
      <c r="H135" s="28">
        <f t="shared" si="17"/>
        <v>7.6350942188599617E-3</v>
      </c>
      <c r="I135" s="28">
        <f t="shared" si="17"/>
        <v>1.5034391929775724E-3</v>
      </c>
    </row>
    <row r="136" spans="1:9" x14ac:dyDescent="0.45">
      <c r="A136" s="28">
        <f t="shared" ref="A136:A199" si="22">A135+$A$4</f>
        <v>655</v>
      </c>
      <c r="B136" s="28">
        <f t="shared" si="18"/>
        <v>6.5500000000000003E-2</v>
      </c>
      <c r="C136" s="28">
        <f t="shared" si="19"/>
        <v>-1.1837587000082168</v>
      </c>
      <c r="D136" s="28">
        <f t="shared" si="20"/>
        <v>1.6375000000000002</v>
      </c>
      <c r="F136" s="28">
        <f t="shared" si="21"/>
        <v>0.8055344009102765</v>
      </c>
      <c r="G136" s="28">
        <f t="shared" si="17"/>
        <v>3.7816869229325069E-2</v>
      </c>
      <c r="H136" s="28">
        <f t="shared" si="17"/>
        <v>7.3540801303784292E-3</v>
      </c>
      <c r="I136" s="28">
        <f t="shared" si="17"/>
        <v>1.4301155983078731E-3</v>
      </c>
    </row>
    <row r="137" spans="1:9" x14ac:dyDescent="0.45">
      <c r="A137" s="28">
        <f t="shared" si="22"/>
        <v>660</v>
      </c>
      <c r="B137" s="28">
        <f t="shared" si="18"/>
        <v>6.6000000000000003E-2</v>
      </c>
      <c r="C137" s="28">
        <f t="shared" si="19"/>
        <v>-1.1804560644581312</v>
      </c>
      <c r="D137" s="28">
        <f t="shared" si="20"/>
        <v>1.6500000000000001</v>
      </c>
      <c r="F137" s="28">
        <f t="shared" si="21"/>
        <v>0.80795009137924589</v>
      </c>
      <c r="G137" s="28">
        <f t="shared" si="17"/>
        <v>3.6883167401239994E-2</v>
      </c>
      <c r="H137" s="28">
        <f t="shared" si="17"/>
        <v>7.0834089290521185E-3</v>
      </c>
      <c r="I137" s="28">
        <f t="shared" si="17"/>
        <v>1.3603680375478928E-3</v>
      </c>
    </row>
    <row r="138" spans="1:9" x14ac:dyDescent="0.45">
      <c r="A138" s="28">
        <f t="shared" si="22"/>
        <v>665</v>
      </c>
      <c r="B138" s="28">
        <f t="shared" si="18"/>
        <v>6.6500000000000004E-2</v>
      </c>
      <c r="C138" s="28">
        <f t="shared" si="19"/>
        <v>-1.1771783546968952</v>
      </c>
      <c r="D138" s="28">
        <f t="shared" si="20"/>
        <v>1.6625000000000001</v>
      </c>
      <c r="F138" s="28">
        <f t="shared" si="21"/>
        <v>0.81033577365926479</v>
      </c>
      <c r="G138" s="28">
        <f t="shared" si="17"/>
        <v>3.5972518753429633E-2</v>
      </c>
      <c r="H138" s="28">
        <f t="shared" si="17"/>
        <v>6.822699938896822E-3</v>
      </c>
      <c r="I138" s="28">
        <f t="shared" si="17"/>
        <v>1.2940221054658467E-3</v>
      </c>
    </row>
    <row r="139" spans="1:9" x14ac:dyDescent="0.45">
      <c r="A139" s="28">
        <f t="shared" si="22"/>
        <v>670</v>
      </c>
      <c r="B139" s="28">
        <f t="shared" si="18"/>
        <v>6.7000000000000004E-2</v>
      </c>
      <c r="C139" s="28">
        <f t="shared" si="19"/>
        <v>-1.1739251972991736</v>
      </c>
      <c r="D139" s="28">
        <f t="shared" si="20"/>
        <v>1.675</v>
      </c>
      <c r="F139" s="28">
        <f t="shared" si="21"/>
        <v>0.81269182051804301</v>
      </c>
      <c r="G139" s="28">
        <f t="shared" si="17"/>
        <v>3.5084354100845004E-2</v>
      </c>
      <c r="H139" s="28">
        <f t="shared" si="17"/>
        <v>6.5715864949296128E-3</v>
      </c>
      <c r="I139" s="28">
        <f t="shared" si="17"/>
        <v>1.2309119026734799E-3</v>
      </c>
    </row>
    <row r="140" spans="1:9" x14ac:dyDescent="0.45">
      <c r="A140" s="28">
        <f t="shared" si="22"/>
        <v>675</v>
      </c>
      <c r="B140" s="28">
        <f t="shared" si="18"/>
        <v>6.7500000000000004E-2</v>
      </c>
      <c r="C140" s="28">
        <f t="shared" si="19"/>
        <v>-1.1706962271689749</v>
      </c>
      <c r="D140" s="28">
        <f t="shared" si="20"/>
        <v>1.6875</v>
      </c>
      <c r="F140" s="28">
        <f t="shared" si="21"/>
        <v>0.81501860009269578</v>
      </c>
      <c r="G140" s="28">
        <f t="shared" si="17"/>
        <v>3.4218118311666004E-2</v>
      </c>
      <c r="H140" s="28">
        <f t="shared" si="17"/>
        <v>6.3297154274857357E-3</v>
      </c>
      <c r="I140" s="28">
        <f t="shared" si="17"/>
        <v>1.1708796207911723E-3</v>
      </c>
    </row>
    <row r="141" spans="1:9" x14ac:dyDescent="0.45">
      <c r="A141" s="28">
        <f t="shared" si="22"/>
        <v>680</v>
      </c>
      <c r="B141" s="28">
        <f t="shared" si="18"/>
        <v>6.8000000000000005E-2</v>
      </c>
      <c r="C141" s="28">
        <f t="shared" si="19"/>
        <v>-1.1674910872937636</v>
      </c>
      <c r="D141" s="28">
        <f t="shared" si="20"/>
        <v>1.7000000000000002</v>
      </c>
      <c r="F141" s="28">
        <f t="shared" si="21"/>
        <v>0.81731647594726542</v>
      </c>
      <c r="G141" s="28">
        <f t="shared" si="17"/>
        <v>3.3373269960326052E-2</v>
      </c>
      <c r="H141" s="28">
        <f t="shared" si="17"/>
        <v>6.0967465655156275E-3</v>
      </c>
      <c r="I141" s="28">
        <f t="shared" si="17"/>
        <v>1.1137751478448013E-3</v>
      </c>
    </row>
    <row r="142" spans="1:9" x14ac:dyDescent="0.45">
      <c r="A142" s="28">
        <f t="shared" si="22"/>
        <v>685</v>
      </c>
      <c r="B142" s="28">
        <f t="shared" si="18"/>
        <v>6.8500000000000005E-2</v>
      </c>
      <c r="C142" s="28">
        <f t="shared" si="19"/>
        <v>-1.1643094285075744</v>
      </c>
      <c r="D142" s="28">
        <f t="shared" si="20"/>
        <v>1.7125000000000001</v>
      </c>
      <c r="F142" s="28">
        <f t="shared" si="21"/>
        <v>0.81958580712952922</v>
      </c>
      <c r="G142" s="28">
        <f t="shared" si="17"/>
        <v>3.2549280989103431E-2</v>
      </c>
      <c r="H142" s="28">
        <f t="shared" si="17"/>
        <v>5.8723522581632572E-3</v>
      </c>
      <c r="I142" s="28">
        <f t="shared" si="17"/>
        <v>1.0594556929076101E-3</v>
      </c>
    </row>
    <row r="143" spans="1:9" x14ac:dyDescent="0.45">
      <c r="A143" s="28">
        <f t="shared" si="22"/>
        <v>690</v>
      </c>
      <c r="B143" s="28">
        <f t="shared" si="18"/>
        <v>6.9000000000000006E-2</v>
      </c>
      <c r="C143" s="28">
        <f t="shared" si="19"/>
        <v>-1.1611509092627446</v>
      </c>
      <c r="D143" s="28">
        <f t="shared" si="20"/>
        <v>1.7250000000000001</v>
      </c>
      <c r="F143" s="28">
        <f t="shared" si="21"/>
        <v>0.82182694822710156</v>
      </c>
      <c r="G143" s="28">
        <f t="shared" si="17"/>
        <v>3.1745636378067953E-2</v>
      </c>
      <c r="H143" s="28">
        <f t="shared" si="17"/>
        <v>5.656216913953108E-3</v>
      </c>
      <c r="I143" s="28">
        <f t="shared" si="17"/>
        <v>1.0077854290485113E-3</v>
      </c>
    </row>
    <row r="144" spans="1:9" x14ac:dyDescent="0.45">
      <c r="A144" s="28">
        <f t="shared" si="22"/>
        <v>695</v>
      </c>
      <c r="B144" s="28">
        <f t="shared" si="18"/>
        <v>6.9500000000000006E-2</v>
      </c>
      <c r="C144" s="28">
        <f t="shared" si="19"/>
        <v>-1.1580151954098861</v>
      </c>
      <c r="D144" s="28">
        <f t="shared" si="20"/>
        <v>1.7375000000000003</v>
      </c>
      <c r="F144" s="28">
        <f t="shared" si="21"/>
        <v>0.82404024942283849</v>
      </c>
      <c r="G144" s="28">
        <f t="shared" si="17"/>
        <v>3.0961833823176892E-2</v>
      </c>
      <c r="H144" s="28">
        <f t="shared" si="17"/>
        <v>5.4480365569377293E-3</v>
      </c>
      <c r="I144" s="28">
        <f t="shared" si="17"/>
        <v>9.5863515369402073E-4</v>
      </c>
    </row>
    <row r="145" spans="1:9" x14ac:dyDescent="0.45">
      <c r="A145" s="28">
        <f t="shared" si="22"/>
        <v>700</v>
      </c>
      <c r="B145" s="28">
        <f t="shared" si="18"/>
        <v>7.0000000000000007E-2</v>
      </c>
      <c r="C145" s="28">
        <f t="shared" si="19"/>
        <v>-1.1549019599857431</v>
      </c>
      <c r="D145" s="28">
        <f t="shared" si="20"/>
        <v>1.7500000000000002</v>
      </c>
      <c r="F145" s="28">
        <f t="shared" si="21"/>
        <v>0.82622605654955494</v>
      </c>
      <c r="G145" s="28">
        <f t="shared" si="17"/>
        <v>3.0197383422318473E-2</v>
      </c>
      <c r="H145" s="28">
        <f t="shared" si="17"/>
        <v>5.2475183991813751E-3</v>
      </c>
      <c r="I145" s="28">
        <f t="shared" si="17"/>
        <v>9.1188196555451462E-4</v>
      </c>
    </row>
    <row r="146" spans="1:9" x14ac:dyDescent="0.45">
      <c r="A146" s="28">
        <f t="shared" si="22"/>
        <v>705</v>
      </c>
      <c r="B146" s="28">
        <f t="shared" si="18"/>
        <v>7.0499999999999993E-2</v>
      </c>
      <c r="C146" s="28">
        <f t="shared" si="19"/>
        <v>-1.1518108830086013</v>
      </c>
      <c r="D146" s="28">
        <f t="shared" si="20"/>
        <v>1.7624999999999997</v>
      </c>
      <c r="F146" s="28">
        <f t="shared" si="21"/>
        <v>0.8283847111440612</v>
      </c>
      <c r="G146" s="30">
        <f t="shared" si="17"/>
        <v>2.9451807369107318E-2</v>
      </c>
      <c r="H146" s="29">
        <f t="shared" si="17"/>
        <v>5.0543804289788184E-3</v>
      </c>
      <c r="I146" s="29">
        <f t="shared" si="17"/>
        <v>8.6740895730700403E-4</v>
      </c>
    </row>
    <row r="147" spans="1:9" x14ac:dyDescent="0.45">
      <c r="A147" s="28">
        <f t="shared" si="22"/>
        <v>710</v>
      </c>
      <c r="B147" s="28">
        <f t="shared" si="18"/>
        <v>7.0999999999999994E-2</v>
      </c>
      <c r="C147" s="28">
        <f t="shared" si="19"/>
        <v>-1.1487416512809248</v>
      </c>
      <c r="D147" s="28">
        <f t="shared" si="20"/>
        <v>1.7749999999999999</v>
      </c>
      <c r="F147" s="28">
        <f t="shared" si="21"/>
        <v>0.83051655050052986</v>
      </c>
      <c r="G147" s="28">
        <f t="shared" ref="G147:I166" si="23">_xlfn.BINOM.DIST($G$3,G$5,$F147,TRUE)</f>
        <v>2.8724639654239447E-2</v>
      </c>
      <c r="H147" s="28">
        <f t="shared" si="23"/>
        <v>4.8683510142297675E-3</v>
      </c>
      <c r="I147" s="28">
        <f t="shared" si="23"/>
        <v>8.2510492326590525E-4</v>
      </c>
    </row>
    <row r="148" spans="1:9" x14ac:dyDescent="0.45">
      <c r="A148" s="28">
        <f t="shared" si="22"/>
        <v>715</v>
      </c>
      <c r="B148" s="28">
        <f t="shared" si="18"/>
        <v>7.1499999999999994E-2</v>
      </c>
      <c r="C148" s="28">
        <f t="shared" si="19"/>
        <v>-1.1456939581989194</v>
      </c>
      <c r="D148" s="28">
        <f t="shared" si="20"/>
        <v>1.7874999999999999</v>
      </c>
      <c r="F148" s="28">
        <f t="shared" si="21"/>
        <v>0.83262190772319744</v>
      </c>
      <c r="G148" s="28">
        <f t="shared" si="23"/>
        <v>2.8015425774221833E-2</v>
      </c>
      <c r="H148" s="28">
        <f t="shared" si="23"/>
        <v>4.6891685204116153E-3</v>
      </c>
      <c r="I148" s="28">
        <f t="shared" si="23"/>
        <v>7.8486408131093306E-4</v>
      </c>
    </row>
    <row r="149" spans="1:9" x14ac:dyDescent="0.45">
      <c r="A149" s="28">
        <f t="shared" si="22"/>
        <v>720</v>
      </c>
      <c r="B149" s="28">
        <f t="shared" si="18"/>
        <v>7.1999999999999995E-2</v>
      </c>
      <c r="C149" s="28">
        <f t="shared" si="19"/>
        <v>-1.1426675035687315</v>
      </c>
      <c r="D149" s="28">
        <f t="shared" si="20"/>
        <v>1.7999999999999998</v>
      </c>
      <c r="F149" s="28">
        <f t="shared" si="21"/>
        <v>0.83470111177841344</v>
      </c>
      <c r="G149" s="28">
        <f t="shared" si="23"/>
        <v>2.7323722447292569E-2</v>
      </c>
      <c r="H149" s="28">
        <f t="shared" si="23"/>
        <v>4.5165809426126703E-3</v>
      </c>
      <c r="I149" s="28">
        <f t="shared" si="23"/>
        <v>7.4658580837667985E-4</v>
      </c>
    </row>
    <row r="150" spans="1:9" x14ac:dyDescent="0.45">
      <c r="A150" s="28">
        <f t="shared" si="22"/>
        <v>725</v>
      </c>
      <c r="B150" s="28">
        <f t="shared" si="18"/>
        <v>7.2499999999999995E-2</v>
      </c>
      <c r="C150" s="28">
        <f t="shared" si="19"/>
        <v>-1.1396619934290062</v>
      </c>
      <c r="D150" s="28">
        <f t="shared" si="20"/>
        <v>1.8124999999999998</v>
      </c>
      <c r="F150" s="28">
        <f t="shared" si="21"/>
        <v>0.83675448754604154</v>
      </c>
      <c r="G150" s="28">
        <f t="shared" si="23"/>
        <v>2.6649097336355509E-2</v>
      </c>
      <c r="H150" s="28">
        <f t="shared" si="23"/>
        <v>4.3503455511087769E-3</v>
      </c>
      <c r="I150" s="28">
        <f t="shared" si="23"/>
        <v>7.1017438884255033E-4</v>
      </c>
    </row>
    <row r="151" spans="1:9" x14ac:dyDescent="0.45">
      <c r="A151" s="28">
        <f t="shared" si="22"/>
        <v>730</v>
      </c>
      <c r="B151" s="28">
        <f t="shared" si="18"/>
        <v>7.2999999999999995E-2</v>
      </c>
      <c r="C151" s="28">
        <f t="shared" si="19"/>
        <v>-1.1366771398795439</v>
      </c>
      <c r="D151" s="28">
        <f t="shared" si="20"/>
        <v>1.825</v>
      </c>
      <c r="F151" s="28">
        <f t="shared" si="21"/>
        <v>0.83878235587022321</v>
      </c>
      <c r="G151" s="28">
        <f t="shared" si="23"/>
        <v>2.5991128778755358E-2</v>
      </c>
      <c r="H151" s="28">
        <f t="shared" si="23"/>
        <v>4.1902285499845794E-3</v>
      </c>
      <c r="I151" s="28">
        <f t="shared" si="23"/>
        <v>6.7553877519384493E-4</v>
      </c>
    </row>
    <row r="152" spans="1:9" x14ac:dyDescent="0.45">
      <c r="A152" s="28">
        <f t="shared" si="22"/>
        <v>735</v>
      </c>
      <c r="B152" s="28">
        <f t="shared" si="18"/>
        <v>7.3499999999999996E-2</v>
      </c>
      <c r="C152" s="28">
        <f t="shared" si="19"/>
        <v>-1.133712660915805</v>
      </c>
      <c r="D152" s="28">
        <f t="shared" si="20"/>
        <v>1.8374999999999999</v>
      </c>
      <c r="F152" s="28">
        <f t="shared" si="21"/>
        <v>0.84078503360950974</v>
      </c>
      <c r="G152" s="28">
        <f t="shared" si="23"/>
        <v>2.5349405522724945E-2</v>
      </c>
      <c r="H152" s="28">
        <f t="shared" si="23"/>
        <v>4.0360047483195619E-3</v>
      </c>
      <c r="I152" s="28">
        <f t="shared" si="23"/>
        <v>6.4259236035555788E-4</v>
      </c>
    </row>
    <row r="153" spans="1:9" x14ac:dyDescent="0.45">
      <c r="A153" s="28">
        <f t="shared" si="22"/>
        <v>740</v>
      </c>
      <c r="B153" s="28">
        <f t="shared" si="18"/>
        <v>7.3999999999999996E-2</v>
      </c>
      <c r="C153" s="28">
        <f t="shared" si="19"/>
        <v>-1.1307682802690238</v>
      </c>
      <c r="D153" s="28">
        <f t="shared" si="20"/>
        <v>1.8499999999999999</v>
      </c>
      <c r="F153" s="28">
        <f t="shared" si="21"/>
        <v>0.84276283368637239</v>
      </c>
      <c r="G153" s="28">
        <f t="shared" si="23"/>
        <v>2.4723526470339388E-2</v>
      </c>
      <c r="H153" s="28">
        <f t="shared" si="23"/>
        <v>3.8874572434761268E-3</v>
      </c>
      <c r="I153" s="28">
        <f t="shared" si="23"/>
        <v>6.112527611295723E-4</v>
      </c>
    </row>
    <row r="154" spans="1:9" x14ac:dyDescent="0.45">
      <c r="A154" s="28">
        <f t="shared" si="22"/>
        <v>745</v>
      </c>
      <c r="B154" s="28">
        <f t="shared" si="18"/>
        <v>7.4499999999999997E-2</v>
      </c>
      <c r="C154" s="28">
        <f t="shared" si="19"/>
        <v>-1.1278437272517072</v>
      </c>
      <c r="D154" s="28">
        <f t="shared" si="20"/>
        <v>1.8624999999999998</v>
      </c>
      <c r="F154" s="28">
        <f t="shared" si="21"/>
        <v>0.84471606513609698</v>
      </c>
      <c r="G154" s="28">
        <f t="shared" si="23"/>
        <v>2.4113100426816875E-2</v>
      </c>
      <c r="H154" s="28">
        <f t="shared" si="23"/>
        <v>3.7443771160445834E-3</v>
      </c>
      <c r="I154" s="28">
        <f t="shared" si="23"/>
        <v>5.8144161219375612E-4</v>
      </c>
    </row>
    <row r="155" spans="1:9" x14ac:dyDescent="0.45">
      <c r="A155" s="28">
        <f t="shared" si="22"/>
        <v>750</v>
      </c>
      <c r="B155" s="28">
        <f t="shared" si="18"/>
        <v>7.4999999999999997E-2</v>
      </c>
      <c r="C155" s="28">
        <f t="shared" si="19"/>
        <v>-1.1249387366082999</v>
      </c>
      <c r="D155" s="28">
        <f t="shared" si="20"/>
        <v>1.875</v>
      </c>
      <c r="F155" s="28">
        <f t="shared" si="21"/>
        <v>0.84664503315507156</v>
      </c>
      <c r="G155" s="28">
        <f t="shared" si="23"/>
        <v>2.3517745856009097E-2</v>
      </c>
      <c r="H155" s="28">
        <f t="shared" si="23"/>
        <v>3.6065631360157275E-3</v>
      </c>
      <c r="I155" s="28">
        <f t="shared" si="23"/>
        <v>5.5308437014783308E-4</v>
      </c>
    </row>
    <row r="156" spans="1:9" x14ac:dyDescent="0.45">
      <c r="A156" s="28">
        <f t="shared" si="22"/>
        <v>755</v>
      </c>
      <c r="B156" s="28">
        <f t="shared" si="18"/>
        <v>7.5499999999999998E-2</v>
      </c>
      <c r="C156" s="28">
        <f t="shared" si="19"/>
        <v>-1.1220530483708115</v>
      </c>
      <c r="D156" s="28">
        <f t="shared" si="20"/>
        <v>1.8875</v>
      </c>
      <c r="F156" s="28">
        <f t="shared" si="21"/>
        <v>0.84855003914847349</v>
      </c>
      <c r="G156" s="28">
        <f t="shared" si="23"/>
        <v>2.293709064192891E-2</v>
      </c>
      <c r="H156" s="28">
        <f t="shared" si="23"/>
        <v>3.4738214797680475E-3</v>
      </c>
      <c r="I156" s="28">
        <f t="shared" si="23"/>
        <v>5.2611012711606278E-4</v>
      </c>
    </row>
    <row r="157" spans="1:9" x14ac:dyDescent="0.45">
      <c r="A157" s="28">
        <f t="shared" si="22"/>
        <v>760</v>
      </c>
      <c r="B157" s="28">
        <f t="shared" si="18"/>
        <v>7.5999999999999998E-2</v>
      </c>
      <c r="C157" s="28">
        <f t="shared" si="19"/>
        <v>-1.1191864077192086</v>
      </c>
      <c r="D157" s="28">
        <f t="shared" si="20"/>
        <v>1.9</v>
      </c>
      <c r="F157" s="28">
        <f t="shared" si="21"/>
        <v>0.85043138077736491</v>
      </c>
      <c r="G157" s="28">
        <f t="shared" si="23"/>
        <v>2.2370771856165608E-2</v>
      </c>
      <c r="H157" s="28">
        <f t="shared" si="23"/>
        <v>3.3459654574712751E-3</v>
      </c>
      <c r="I157" s="28">
        <f t="shared" si="23"/>
        <v>5.0045143344061127E-4</v>
      </c>
    </row>
    <row r="158" spans="1:9" x14ac:dyDescent="0.45">
      <c r="A158" s="28">
        <f t="shared" si="22"/>
        <v>765</v>
      </c>
      <c r="B158" s="28">
        <f t="shared" si="18"/>
        <v>7.6499999999999999E-2</v>
      </c>
      <c r="C158" s="28">
        <f t="shared" si="19"/>
        <v>-1.1163385648463824</v>
      </c>
      <c r="D158" s="28">
        <f t="shared" si="20"/>
        <v>1.9124999999999999</v>
      </c>
      <c r="F158" s="28">
        <f t="shared" si="21"/>
        <v>0.85228935200520317</v>
      </c>
      <c r="G158" s="28">
        <f t="shared" si="23"/>
        <v>2.1818435531042773E-2</v>
      </c>
      <c r="H158" s="28">
        <f t="shared" si="23"/>
        <v>3.2228152505230263E-3</v>
      </c>
      <c r="I158" s="28">
        <f t="shared" si="23"/>
        <v>4.7604412902226977E-4</v>
      </c>
    </row>
    <row r="159" spans="1:9" x14ac:dyDescent="0.45">
      <c r="A159" s="28">
        <f t="shared" si="22"/>
        <v>770</v>
      </c>
      <c r="B159" s="28">
        <f t="shared" si="18"/>
        <v>7.6999999999999999E-2</v>
      </c>
      <c r="C159" s="28">
        <f t="shared" si="19"/>
        <v>-1.1135092748275179</v>
      </c>
      <c r="D159" s="28">
        <f t="shared" si="20"/>
        <v>1.925</v>
      </c>
      <c r="F159" s="28">
        <f t="shared" si="21"/>
        <v>0.85412424314377267</v>
      </c>
      <c r="G159" s="28">
        <f t="shared" si="23"/>
        <v>2.1279736438377158E-2</v>
      </c>
      <c r="H159" s="28">
        <f t="shared" si="23"/>
        <v>3.1041976586493087E-3</v>
      </c>
      <c r="I159" s="28">
        <f t="shared" si="23"/>
        <v>4.5282718288679657E-4</v>
      </c>
    </row>
    <row r="160" spans="1:9" x14ac:dyDescent="0.45">
      <c r="A160" s="28">
        <f t="shared" si="22"/>
        <v>775</v>
      </c>
      <c r="B160" s="28">
        <f t="shared" si="18"/>
        <v>7.7499999999999999E-2</v>
      </c>
      <c r="C160" s="28">
        <f t="shared" si="19"/>
        <v>-1.1106982974936896</v>
      </c>
      <c r="D160" s="28">
        <f t="shared" si="20"/>
        <v>1.9375</v>
      </c>
      <c r="F160" s="28">
        <f t="shared" si="21"/>
        <v>0.85593634089854675</v>
      </c>
      <c r="G160" s="28">
        <f t="shared" si="23"/>
        <v>2.0754337873699732E-2</v>
      </c>
      <c r="H160" s="28">
        <f t="shared" si="23"/>
        <v>2.9899458563130577E-3</v>
      </c>
      <c r="I160" s="28">
        <f t="shared" si="23"/>
        <v>4.3074254057568715E-4</v>
      </c>
    </row>
    <row r="161" spans="1:9" x14ac:dyDescent="0.45">
      <c r="A161" s="28">
        <f t="shared" si="22"/>
        <v>780</v>
      </c>
      <c r="B161" s="28">
        <f t="shared" si="18"/>
        <v>7.8E-2</v>
      </c>
      <c r="C161" s="28">
        <f t="shared" si="19"/>
        <v>-1.1079053973095194</v>
      </c>
      <c r="D161" s="28">
        <f t="shared" si="20"/>
        <v>1.95</v>
      </c>
      <c r="F161" s="28">
        <f t="shared" si="21"/>
        <v>0.85772592841348638</v>
      </c>
      <c r="G161" s="28">
        <f t="shared" si="23"/>
        <v>2.0241911445804398E-2</v>
      </c>
      <c r="H161" s="28">
        <f t="shared" si="23"/>
        <v>2.879899158088243E-3</v>
      </c>
      <c r="I161" s="28">
        <f t="shared" si="23"/>
        <v>4.0973497897978713E-4</v>
      </c>
    </row>
    <row r="162" spans="1:9" x14ac:dyDescent="0.45">
      <c r="A162" s="28">
        <f t="shared" si="22"/>
        <v>785</v>
      </c>
      <c r="B162" s="28">
        <f t="shared" si="18"/>
        <v>7.85E-2</v>
      </c>
      <c r="C162" s="28">
        <f t="shared" si="19"/>
        <v>-1.1051303432547475</v>
      </c>
      <c r="D162" s="28">
        <f t="shared" si="20"/>
        <v>1.9624999999999999</v>
      </c>
      <c r="F162" s="28">
        <f t="shared" si="21"/>
        <v>0.85949328531528191</v>
      </c>
      <c r="G162" s="28">
        <f t="shared" si="23"/>
        <v>1.9742136871492774E-2</v>
      </c>
      <c r="H162" s="28">
        <f t="shared" si="23"/>
        <v>2.7739027926694886E-3</v>
      </c>
      <c r="I162" s="28">
        <f t="shared" si="23"/>
        <v>3.8975196825275448E-4</v>
      </c>
    </row>
    <row r="163" spans="1:9" x14ac:dyDescent="0.45">
      <c r="A163" s="28">
        <f t="shared" si="22"/>
        <v>790</v>
      </c>
      <c r="B163" s="28">
        <f t="shared" si="18"/>
        <v>7.9000000000000001E-2</v>
      </c>
      <c r="C163" s="28">
        <f t="shared" si="19"/>
        <v>-1.1023729087095586</v>
      </c>
      <c r="D163" s="28">
        <f t="shared" si="20"/>
        <v>1.9750000000000001</v>
      </c>
      <c r="F163" s="28">
        <f t="shared" si="21"/>
        <v>0.86123868775704482</v>
      </c>
      <c r="G163" s="28">
        <f t="shared" si="23"/>
        <v>1.9254701775386903E-2</v>
      </c>
      <c r="H163" s="28">
        <f t="shared" si="23"/>
        <v>2.6718076851994458E-3</v>
      </c>
      <c r="I163" s="28">
        <f t="shared" si="23"/>
        <v>3.7074354045908757E-4</v>
      </c>
    </row>
    <row r="164" spans="1:9" x14ac:dyDescent="0.45">
      <c r="A164" s="28">
        <f t="shared" si="22"/>
        <v>795</v>
      </c>
      <c r="B164" s="28">
        <f t="shared" si="18"/>
        <v>7.9500000000000001E-2</v>
      </c>
      <c r="C164" s="28">
        <f t="shared" si="19"/>
        <v>-1.0996328713435295</v>
      </c>
      <c r="D164" s="28">
        <f t="shared" si="20"/>
        <v>1.9875</v>
      </c>
      <c r="F164" s="28">
        <f t="shared" si="21"/>
        <v>0.86296240846145755</v>
      </c>
      <c r="G164" s="28">
        <f t="shared" si="23"/>
        <v>1.8779301494684399E-2</v>
      </c>
      <c r="H164" s="28">
        <f t="shared" si="23"/>
        <v>2.5734702476077E-3</v>
      </c>
      <c r="I164" s="28">
        <f t="shared" si="23"/>
        <v>3.5266216462825575E-4</v>
      </c>
    </row>
    <row r="165" spans="1:9" x14ac:dyDescent="0.45">
      <c r="A165" s="28">
        <f t="shared" si="22"/>
        <v>800</v>
      </c>
      <c r="B165" s="28">
        <f t="shared" si="18"/>
        <v>0.08</v>
      </c>
      <c r="C165" s="28">
        <f t="shared" si="19"/>
        <v>-1.0969100130080565</v>
      </c>
      <c r="D165" s="28">
        <f t="shared" si="20"/>
        <v>2</v>
      </c>
      <c r="F165" s="28">
        <f t="shared" si="21"/>
        <v>0.8646647167633873</v>
      </c>
      <c r="G165" s="28">
        <f t="shared" si="23"/>
        <v>1.8315638888734179E-2</v>
      </c>
      <c r="H165" s="28">
        <f t="shared" si="23"/>
        <v>2.4787521766663585E-3</v>
      </c>
      <c r="I165" s="28">
        <f t="shared" si="23"/>
        <v>3.3546262790251185E-4</v>
      </c>
    </row>
    <row r="166" spans="1:9" x14ac:dyDescent="0.45">
      <c r="A166" s="28">
        <f t="shared" si="22"/>
        <v>805</v>
      </c>
      <c r="B166" s="28">
        <f t="shared" si="18"/>
        <v>8.0500000000000002E-2</v>
      </c>
      <c r="C166" s="28">
        <f t="shared" si="19"/>
        <v>-1.0942041196321315</v>
      </c>
      <c r="D166" s="28">
        <f t="shared" si="20"/>
        <v>2.0125000000000002</v>
      </c>
      <c r="F166" s="28">
        <f t="shared" si="21"/>
        <v>0.86634587865196955</v>
      </c>
      <c r="G166" s="28">
        <f t="shared" si="23"/>
        <v>1.7863424153314052E-2</v>
      </c>
      <c r="H166" s="28">
        <f t="shared" si="23"/>
        <v>2.3875202594783734E-3</v>
      </c>
      <c r="I166" s="28">
        <f t="shared" si="23"/>
        <v>3.1910192248120386E-4</v>
      </c>
    </row>
    <row r="167" spans="1:9" x14ac:dyDescent="0.45">
      <c r="A167" s="28">
        <f t="shared" si="22"/>
        <v>810</v>
      </c>
      <c r="B167" s="28">
        <f t="shared" si="18"/>
        <v>8.1000000000000003E-2</v>
      </c>
      <c r="C167" s="28">
        <f t="shared" si="19"/>
        <v>-1.09151498112135</v>
      </c>
      <c r="D167" s="28">
        <f t="shared" si="20"/>
        <v>2.0249999999999999</v>
      </c>
      <c r="F167" s="28">
        <f t="shared" si="21"/>
        <v>0.86800615681216975</v>
      </c>
      <c r="G167" s="28">
        <f t="shared" ref="G167:I186" si="24">_xlfn.BINOM.DIST($G$3,G$5,$F167,TRUE)</f>
        <v>1.7422374639493528E-2</v>
      </c>
      <c r="H167" s="28">
        <f t="shared" si="24"/>
        <v>2.2996461861249399E-3</v>
      </c>
      <c r="I167" s="28">
        <f t="shared" si="24"/>
        <v>3.0353913807886732E-4</v>
      </c>
    </row>
    <row r="168" spans="1:9" x14ac:dyDescent="0.45">
      <c r="A168" s="28">
        <f t="shared" si="22"/>
        <v>815</v>
      </c>
      <c r="B168" s="28">
        <f t="shared" si="18"/>
        <v>8.1500000000000003E-2</v>
      </c>
      <c r="C168" s="28">
        <f t="shared" si="19"/>
        <v>-1.0888423912600231</v>
      </c>
      <c r="D168" s="28">
        <f t="shared" si="20"/>
        <v>2.0375000000000001</v>
      </c>
      <c r="F168" s="28">
        <f t="shared" si="21"/>
        <v>0.86964581066582836</v>
      </c>
      <c r="G168" s="28">
        <f t="shared" si="24"/>
        <v>1.6992214676969066E-2</v>
      </c>
      <c r="H168" s="28">
        <f t="shared" si="24"/>
        <v>2.2150063692085152E-3</v>
      </c>
      <c r="I168" s="28">
        <f t="shared" si="24"/>
        <v>2.8873535962820301E-4</v>
      </c>
    </row>
    <row r="169" spans="1:9" x14ac:dyDescent="0.45">
      <c r="A169" s="28">
        <f t="shared" si="22"/>
        <v>820</v>
      </c>
      <c r="B169" s="28">
        <f t="shared" si="18"/>
        <v>8.2000000000000003E-2</v>
      </c>
      <c r="C169" s="28">
        <f t="shared" si="19"/>
        <v>-1.0861861476162833</v>
      </c>
      <c r="D169" s="28">
        <f t="shared" si="20"/>
        <v>2.0500000000000003</v>
      </c>
      <c r="F169" s="28">
        <f t="shared" si="21"/>
        <v>0.87126509641219585</v>
      </c>
      <c r="G169" s="28">
        <f t="shared" si="24"/>
        <v>1.6572675401761224E-2</v>
      </c>
      <c r="H169" s="28">
        <f t="shared" si="24"/>
        <v>2.1334817700377042E-3</v>
      </c>
      <c r="I169" s="28">
        <f t="shared" si="24"/>
        <v>2.7465356997214156E-4</v>
      </c>
    </row>
    <row r="170" spans="1:9" x14ac:dyDescent="0.45">
      <c r="A170" s="28">
        <f t="shared" si="22"/>
        <v>825</v>
      </c>
      <c r="B170" s="28">
        <f t="shared" si="18"/>
        <v>8.2500000000000004E-2</v>
      </c>
      <c r="C170" s="28">
        <f t="shared" si="19"/>
        <v>-1.083546051450075</v>
      </c>
      <c r="D170" s="28">
        <f t="shared" si="20"/>
        <v>2.0625</v>
      </c>
      <c r="F170" s="28">
        <f t="shared" si="21"/>
        <v>0.87286426706796438</v>
      </c>
      <c r="G170" s="28">
        <f t="shared" si="24"/>
        <v>1.6163494588165888E-2</v>
      </c>
      <c r="H170" s="28">
        <f t="shared" si="24"/>
        <v>2.0549577312094628E-3</v>
      </c>
      <c r="I170" s="28">
        <f t="shared" si="24"/>
        <v>2.6125855730166797E-4</v>
      </c>
    </row>
    <row r="171" spans="1:9" x14ac:dyDescent="0.45">
      <c r="A171" s="28">
        <f t="shared" si="22"/>
        <v>830</v>
      </c>
      <c r="B171" s="28">
        <f t="shared" si="18"/>
        <v>8.3000000000000004E-2</v>
      </c>
      <c r="C171" s="28">
        <f t="shared" si="19"/>
        <v>-1.080921907623926</v>
      </c>
      <c r="D171" s="28">
        <f t="shared" si="20"/>
        <v>2.0750000000000002</v>
      </c>
      <c r="F171" s="28">
        <f t="shared" si="21"/>
        <v>0.87444357250680282</v>
      </c>
      <c r="G171" s="28">
        <f t="shared" si="24"/>
        <v>1.5764416484854486E-2</v>
      </c>
      <c r="H171" s="28">
        <f t="shared" si="24"/>
        <v>1.979323815353195E-3</v>
      </c>
      <c r="I171" s="28">
        <f t="shared" si="24"/>
        <v>2.4851682710795185E-4</v>
      </c>
    </row>
    <row r="172" spans="1:9" x14ac:dyDescent="0.45">
      <c r="A172" s="28">
        <f t="shared" si="22"/>
        <v>835</v>
      </c>
      <c r="B172" s="28">
        <f t="shared" si="18"/>
        <v>8.3500000000000005E-2</v>
      </c>
      <c r="C172" s="28">
        <f t="shared" si="19"/>
        <v>-1.0783135245163977</v>
      </c>
      <c r="D172" s="28">
        <f t="shared" si="20"/>
        <v>2.0874999999999999</v>
      </c>
      <c r="F172" s="28">
        <f t="shared" si="21"/>
        <v>0.87600325949839875</v>
      </c>
      <c r="G172" s="28">
        <f t="shared" si="24"/>
        <v>1.5375191655021447E-2</v>
      </c>
      <c r="H172" s="28">
        <f t="shared" si="24"/>
        <v>1.90647364981008E-3</v>
      </c>
      <c r="I172" s="28">
        <f t="shared" si="24"/>
        <v>2.3639651842864115E-4</v>
      </c>
    </row>
    <row r="173" spans="1:9" x14ac:dyDescent="0.45">
      <c r="A173" s="28">
        <f t="shared" si="22"/>
        <v>840</v>
      </c>
      <c r="B173" s="28">
        <f t="shared" si="18"/>
        <v>8.4000000000000005E-2</v>
      </c>
      <c r="C173" s="28">
        <f t="shared" si="19"/>
        <v>-1.0757207139381182</v>
      </c>
      <c r="D173" s="28">
        <f t="shared" si="20"/>
        <v>2.1</v>
      </c>
      <c r="F173" s="28">
        <f t="shared" si="21"/>
        <v>0.87754357174701814</v>
      </c>
      <c r="G173" s="28">
        <f t="shared" si="24"/>
        <v>1.4995576820477691E-2</v>
      </c>
      <c r="H173" s="28">
        <f t="shared" si="24"/>
        <v>1.8363047770289039E-3</v>
      </c>
      <c r="I173" s="28">
        <f t="shared" si="24"/>
        <v>2.2486732417884779E-4</v>
      </c>
    </row>
    <row r="174" spans="1:9" x14ac:dyDescent="0.45">
      <c r="A174" s="28">
        <f t="shared" si="22"/>
        <v>845</v>
      </c>
      <c r="B174" s="28">
        <f t="shared" si="18"/>
        <v>8.4500000000000006E-2</v>
      </c>
      <c r="C174" s="28">
        <f t="shared" si="19"/>
        <v>-1.0731432910503076</v>
      </c>
      <c r="D174" s="28">
        <f t="shared" si="20"/>
        <v>2.1125000000000003</v>
      </c>
      <c r="F174" s="28">
        <f t="shared" si="21"/>
        <v>0.87906474992958339</v>
      </c>
      <c r="G174" s="28">
        <f t="shared" si="24"/>
        <v>1.4625334709594196E-2</v>
      </c>
      <c r="H174" s="28">
        <f t="shared" si="24"/>
        <v>1.7687185104683176E-3</v>
      </c>
      <c r="I174" s="28">
        <f t="shared" si="24"/>
        <v>2.1390041536766073E-4</v>
      </c>
    </row>
    <row r="175" spans="1:9" x14ac:dyDescent="0.45">
      <c r="A175" s="28">
        <f t="shared" si="22"/>
        <v>850</v>
      </c>
      <c r="B175" s="28">
        <f t="shared" si="18"/>
        <v>8.5000000000000006E-2</v>
      </c>
      <c r="C175" s="28">
        <f t="shared" si="19"/>
        <v>-1.0705810742857071</v>
      </c>
      <c r="D175" s="28">
        <f t="shared" si="20"/>
        <v>2.125</v>
      </c>
      <c r="F175" s="28">
        <f t="shared" si="21"/>
        <v>0.88056703173328033</v>
      </c>
      <c r="G175" s="28">
        <f t="shared" si="24"/>
        <v>1.4264233908999268E-2</v>
      </c>
      <c r="H175" s="28">
        <f t="shared" si="24"/>
        <v>1.703619795802577E-3</v>
      </c>
      <c r="I175" s="28">
        <f t="shared" si="24"/>
        <v>2.0346836901064455E-4</v>
      </c>
    </row>
    <row r="176" spans="1:9" x14ac:dyDescent="0.45">
      <c r="A176" s="28">
        <f t="shared" si="22"/>
        <v>855</v>
      </c>
      <c r="B176" s="28">
        <f t="shared" si="18"/>
        <v>8.5500000000000007E-2</v>
      </c>
      <c r="C176" s="28">
        <f t="shared" si="19"/>
        <v>-1.0680338852718272</v>
      </c>
      <c r="D176" s="28">
        <f t="shared" si="20"/>
        <v>2.1375000000000002</v>
      </c>
      <c r="F176" s="28">
        <f t="shared" si="21"/>
        <v>0.88205065189269749</v>
      </c>
      <c r="G176" s="28">
        <f t="shared" si="24"/>
        <v>1.3912048718937631E-2</v>
      </c>
      <c r="H176" s="28">
        <f t="shared" si="24"/>
        <v>1.640917077235726E-3</v>
      </c>
      <c r="I176" s="28">
        <f t="shared" si="24"/>
        <v>1.9354509955809418E-4</v>
      </c>
    </row>
    <row r="177" spans="1:9" x14ac:dyDescent="0.45">
      <c r="A177" s="28">
        <f t="shared" si="22"/>
        <v>860</v>
      </c>
      <c r="B177" s="28">
        <f t="shared" si="18"/>
        <v>8.5999999999999993E-2</v>
      </c>
      <c r="C177" s="28">
        <f t="shared" si="19"/>
        <v>-1.0655015487564323</v>
      </c>
      <c r="D177" s="28">
        <f t="shared" si="20"/>
        <v>2.15</v>
      </c>
      <c r="F177" s="28">
        <f t="shared" si="21"/>
        <v>0.88351584222650303</v>
      </c>
      <c r="G177" s="28">
        <f t="shared" si="24"/>
        <v>1.3568559012200934E-2</v>
      </c>
      <c r="H177" s="28">
        <f t="shared" si="24"/>
        <v>1.5805221687362186E-3</v>
      </c>
      <c r="I177" s="28">
        <f t="shared" si="24"/>
        <v>1.8410579366757919E-4</v>
      </c>
    </row>
    <row r="178" spans="1:9" x14ac:dyDescent="0.45">
      <c r="A178" s="28">
        <f t="shared" si="22"/>
        <v>865</v>
      </c>
      <c r="B178" s="28">
        <f t="shared" si="18"/>
        <v>8.6499999999999994E-2</v>
      </c>
      <c r="C178" s="28">
        <f t="shared" si="19"/>
        <v>-1.0629838925351855</v>
      </c>
      <c r="D178" s="28">
        <f t="shared" si="20"/>
        <v>2.1624999999999996</v>
      </c>
      <c r="F178" s="28">
        <f t="shared" si="21"/>
        <v>0.88496283167366752</v>
      </c>
      <c r="G178" s="28">
        <f t="shared" si="24"/>
        <v>1.3233550096540952E-2</v>
      </c>
      <c r="H178" s="28">
        <f t="shared" si="24"/>
        <v>1.5223501300107357E-3</v>
      </c>
      <c r="I178" s="28">
        <f t="shared" si="24"/>
        <v>1.7512684815765905E-4</v>
      </c>
    </row>
    <row r="179" spans="1:9" x14ac:dyDescent="0.45">
      <c r="A179" s="28">
        <f t="shared" si="22"/>
        <v>870</v>
      </c>
      <c r="B179" s="28">
        <f t="shared" si="18"/>
        <v>8.6999999999999994E-2</v>
      </c>
      <c r="C179" s="28">
        <f t="shared" si="19"/>
        <v>-1.0604807473813815</v>
      </c>
      <c r="D179" s="28">
        <f t="shared" si="20"/>
        <v>2.1749999999999998</v>
      </c>
      <c r="F179" s="28">
        <f t="shared" si="21"/>
        <v>0.88639184632923618</v>
      </c>
      <c r="G179" s="28">
        <f t="shared" si="24"/>
        <v>1.2906812580479885E-2</v>
      </c>
      <c r="H179" s="28">
        <f t="shared" si="24"/>
        <v>1.4663191470429056E-3</v>
      </c>
      <c r="I179" s="28">
        <f t="shared" si="24"/>
        <v>1.6658581098763384E-4</v>
      </c>
    </row>
    <row r="180" spans="1:9" x14ac:dyDescent="0.45">
      <c r="A180" s="28">
        <f t="shared" si="22"/>
        <v>875</v>
      </c>
      <c r="B180" s="28">
        <f t="shared" si="18"/>
        <v>8.7499999999999994E-2</v>
      </c>
      <c r="C180" s="28">
        <f t="shared" si="19"/>
        <v>-1.0579919469776866</v>
      </c>
      <c r="D180" s="28">
        <f t="shared" si="20"/>
        <v>2.1875</v>
      </c>
      <c r="F180" s="28">
        <f t="shared" si="21"/>
        <v>0.88780310947965624</v>
      </c>
      <c r="G180" s="28">
        <f t="shared" si="24"/>
        <v>1.2588142242433998E-2</v>
      </c>
      <c r="H180" s="28">
        <f t="shared" si="24"/>
        <v>1.4123504170288816E-3</v>
      </c>
      <c r="I180" s="28">
        <f t="shared" si="24"/>
        <v>1.5846132511575126E-4</v>
      </c>
    </row>
    <row r="181" spans="1:9" x14ac:dyDescent="0.45">
      <c r="A181" s="28">
        <f t="shared" si="22"/>
        <v>880</v>
      </c>
      <c r="B181" s="28">
        <f t="shared" si="18"/>
        <v>8.7999999999999995E-2</v>
      </c>
      <c r="C181" s="28">
        <f t="shared" si="19"/>
        <v>-1.0555173278498313</v>
      </c>
      <c r="D181" s="28">
        <f t="shared" si="20"/>
        <v>2.1999999999999997</v>
      </c>
      <c r="F181" s="28">
        <f t="shared" si="21"/>
        <v>0.8891968416376661</v>
      </c>
      <c r="G181" s="28">
        <f t="shared" si="24"/>
        <v>1.2277339903068448E-2</v>
      </c>
      <c r="H181" s="28">
        <f t="shared" si="24"/>
        <v>1.3603680375478939E-3</v>
      </c>
      <c r="I181" s="28">
        <f t="shared" si="24"/>
        <v>1.5073307509547677E-4</v>
      </c>
    </row>
    <row r="182" spans="1:9" x14ac:dyDescent="0.45">
      <c r="A182" s="28">
        <f t="shared" si="22"/>
        <v>885</v>
      </c>
      <c r="B182" s="28">
        <f t="shared" si="18"/>
        <v>8.8499999999999995E-2</v>
      </c>
      <c r="C182" s="28">
        <f t="shared" si="19"/>
        <v>-1.0530567293021746</v>
      </c>
      <c r="D182" s="28">
        <f t="shared" si="20"/>
        <v>2.2124999999999999</v>
      </c>
      <c r="F182" s="28">
        <f t="shared" si="21"/>
        <v>0.89057326057675112</v>
      </c>
      <c r="G182" s="28">
        <f t="shared" si="24"/>
        <v>1.1974211300803611E-2</v>
      </c>
      <c r="H182" s="28">
        <f t="shared" si="24"/>
        <v>1.3102988998119588E-3</v>
      </c>
      <c r="I182" s="28">
        <f t="shared" si="24"/>
        <v>1.4338173627629291E-4</v>
      </c>
    </row>
    <row r="183" spans="1:9" x14ac:dyDescent="0.45">
      <c r="A183" s="28">
        <f t="shared" si="22"/>
        <v>890</v>
      </c>
      <c r="B183" s="28">
        <f t="shared" si="18"/>
        <v>8.8999999999999996E-2</v>
      </c>
      <c r="C183" s="28">
        <f t="shared" si="19"/>
        <v>-1.0506099933550872</v>
      </c>
      <c r="D183" s="28">
        <f t="shared" si="20"/>
        <v>2.2250000000000001</v>
      </c>
      <c r="F183" s="28">
        <f t="shared" si="21"/>
        <v>0.89193258136517073</v>
      </c>
      <c r="G183" s="28">
        <f t="shared" si="24"/>
        <v>1.1678566970395442E-2</v>
      </c>
      <c r="H183" s="28">
        <f t="shared" si="24"/>
        <v>1.2620725858446134E-3</v>
      </c>
      <c r="I183" s="28">
        <f t="shared" si="24"/>
        <v>1.363889264820114E-4</v>
      </c>
    </row>
    <row r="184" spans="1:9" x14ac:dyDescent="0.45">
      <c r="A184" s="28">
        <f t="shared" si="22"/>
        <v>895</v>
      </c>
      <c r="B184" s="28">
        <f t="shared" si="18"/>
        <v>8.9499999999999996E-2</v>
      </c>
      <c r="C184" s="28">
        <f t="shared" si="19"/>
        <v>-1.0481769646840879</v>
      </c>
      <c r="D184" s="28">
        <f t="shared" si="20"/>
        <v>2.2374999999999998</v>
      </c>
      <c r="F184" s="28">
        <f t="shared" si="21"/>
        <v>0.89327501639956375</v>
      </c>
      <c r="G184" s="28">
        <f t="shared" si="24"/>
        <v>1.1390222124513388E-2</v>
      </c>
      <c r="H184" s="28">
        <f t="shared" si="24"/>
        <v>1.2156212694440169E-3</v>
      </c>
      <c r="I184" s="28">
        <f t="shared" si="24"/>
        <v>1.2973716004575426E-4</v>
      </c>
    </row>
    <row r="185" spans="1:9" x14ac:dyDescent="0.45">
      <c r="A185" s="28">
        <f t="shared" si="22"/>
        <v>900</v>
      </c>
      <c r="B185" s="28">
        <f t="shared" si="18"/>
        <v>0.09</v>
      </c>
      <c r="C185" s="28">
        <f t="shared" si="19"/>
        <v>-1.0457574905606752</v>
      </c>
      <c r="D185" s="28">
        <f t="shared" si="20"/>
        <v>2.25</v>
      </c>
      <c r="F185" s="28">
        <f t="shared" si="21"/>
        <v>0.89460077543813565</v>
      </c>
      <c r="G185" s="28">
        <f t="shared" si="24"/>
        <v>1.1108996538242306E-2</v>
      </c>
      <c r="H185" s="28">
        <f t="shared" si="24"/>
        <v>1.1708796207911744E-3</v>
      </c>
      <c r="I185" s="28">
        <f t="shared" si="24"/>
        <v>1.2340980408667956E-4</v>
      </c>
    </row>
    <row r="186" spans="1:9" x14ac:dyDescent="0.45">
      <c r="A186" s="28">
        <f t="shared" si="22"/>
        <v>905</v>
      </c>
      <c r="B186" s="28">
        <f t="shared" si="18"/>
        <v>9.0499999999999997E-2</v>
      </c>
      <c r="C186" s="28">
        <f t="shared" si="19"/>
        <v>-1.0433514207947965</v>
      </c>
      <c r="D186" s="28">
        <f t="shared" si="20"/>
        <v>2.2624999999999997</v>
      </c>
      <c r="F186" s="28">
        <f t="shared" si="21"/>
        <v>0.89591006563343334</v>
      </c>
      <c r="G186" s="28">
        <f t="shared" si="24"/>
        <v>1.0834714436436152E-2</v>
      </c>
      <c r="H186" s="28">
        <f t="shared" si="24"/>
        <v>1.1277847145691312E-3</v>
      </c>
      <c r="I186" s="28">
        <f t="shared" si="24"/>
        <v>1.1739103691911796E-4</v>
      </c>
    </row>
    <row r="187" spans="1:9" x14ac:dyDescent="0.45">
      <c r="A187" s="28">
        <f t="shared" si="22"/>
        <v>910</v>
      </c>
      <c r="B187" s="28">
        <f t="shared" si="18"/>
        <v>9.0999999999999998E-2</v>
      </c>
      <c r="C187" s="28">
        <f t="shared" si="19"/>
        <v>-1.0409586076789064</v>
      </c>
      <c r="D187" s="28">
        <f t="shared" si="20"/>
        <v>2.2749999999999999</v>
      </c>
      <c r="F187" s="28">
        <f t="shared" si="21"/>
        <v>0.89720309156471356</v>
      </c>
      <c r="G187" s="28">
        <f t="shared" ref="G187:I206" si="25">_xlfn.BINOM.DIST($G$3,G$5,$F187,TRUE)</f>
        <v>1.0567204383852665E-2</v>
      </c>
      <c r="H187" s="28">
        <f t="shared" si="25"/>
        <v>1.0862759414638598E-3</v>
      </c>
      <c r="I187" s="28">
        <f t="shared" si="25"/>
        <v>1.1166580849011497E-4</v>
      </c>
    </row>
    <row r="188" spans="1:9" x14ac:dyDescent="0.45">
      <c r="A188" s="28">
        <f t="shared" si="22"/>
        <v>915</v>
      </c>
      <c r="B188" s="28">
        <f t="shared" si="18"/>
        <v>9.1499999999999998E-2</v>
      </c>
      <c r="C188" s="28">
        <f t="shared" si="19"/>
        <v>-1.0385789059335515</v>
      </c>
      <c r="D188" s="28">
        <f t="shared" si="20"/>
        <v>2.2875000000000001</v>
      </c>
      <c r="F188" s="28">
        <f t="shared" si="21"/>
        <v>0.89848005526990893</v>
      </c>
      <c r="G188" s="28">
        <f t="shared" si="25"/>
        <v>1.0306299178000749E-2</v>
      </c>
      <c r="H188" s="28">
        <f t="shared" si="25"/>
        <v>1.0462949229224194E-3</v>
      </c>
      <c r="I188" s="28">
        <f t="shared" si="25"/>
        <v>1.0621980274645894E-4</v>
      </c>
    </row>
    <row r="189" spans="1:9" x14ac:dyDescent="0.45">
      <c r="A189" s="28">
        <f t="shared" si="22"/>
        <v>920</v>
      </c>
      <c r="B189" s="28">
        <f t="shared" si="18"/>
        <v>9.1999999999999998E-2</v>
      </c>
      <c r="C189" s="28">
        <f t="shared" si="19"/>
        <v>-1.0362121726544447</v>
      </c>
      <c r="D189" s="28">
        <f t="shared" si="20"/>
        <v>2.2999999999999998</v>
      </c>
      <c r="F189" s="28">
        <f t="shared" si="21"/>
        <v>0.8997411562771962</v>
      </c>
      <c r="G189" s="28">
        <f t="shared" si="25"/>
        <v>1.0051835744633595E-2</v>
      </c>
      <c r="H189" s="28">
        <f t="shared" si="25"/>
        <v>1.0077854290485122E-3</v>
      </c>
      <c r="I189" s="28">
        <f t="shared" si="25"/>
        <v>1.0103940183709361E-4</v>
      </c>
    </row>
    <row r="190" spans="1:9" x14ac:dyDescent="0.45">
      <c r="A190" s="28">
        <f t="shared" si="22"/>
        <v>925</v>
      </c>
      <c r="B190" s="28">
        <f t="shared" si="18"/>
        <v>9.2499999999999999E-2</v>
      </c>
      <c r="C190" s="28">
        <f t="shared" si="19"/>
        <v>-1.0338582672609673</v>
      </c>
      <c r="D190" s="28">
        <f t="shared" si="20"/>
        <v>2.3125</v>
      </c>
      <c r="F190" s="28">
        <f t="shared" si="21"/>
        <v>0.90098659163617367</v>
      </c>
      <c r="G190" s="28">
        <f t="shared" si="25"/>
        <v>9.8036550358218365E-3</v>
      </c>
      <c r="H190" s="28">
        <f t="shared" si="25"/>
        <v>9.7069329951991062E-4</v>
      </c>
      <c r="I190" s="28">
        <f t="shared" si="25"/>
        <v>9.6111652061394871E-5</v>
      </c>
    </row>
    <row r="191" spans="1:9" x14ac:dyDescent="0.45">
      <c r="A191" s="28">
        <f t="shared" si="22"/>
        <v>930</v>
      </c>
      <c r="B191" s="28">
        <f t="shared" si="18"/>
        <v>9.2999999999999999E-2</v>
      </c>
      <c r="C191" s="28">
        <f t="shared" si="19"/>
        <v>-1.0315170514460648</v>
      </c>
      <c r="D191" s="28">
        <f t="shared" si="20"/>
        <v>2.3250000000000002</v>
      </c>
      <c r="F191" s="28">
        <f t="shared" si="21"/>
        <v>0.90221655594864991</v>
      </c>
      <c r="G191" s="28">
        <f t="shared" si="25"/>
        <v>9.5616019305435132E-3</v>
      </c>
      <c r="H191" s="28">
        <f t="shared" si="25"/>
        <v>9.3496636741658215E-4</v>
      </c>
      <c r="I191" s="28">
        <f t="shared" si="25"/>
        <v>9.1424231478173432E-5</v>
      </c>
    </row>
    <row r="192" spans="1:9" x14ac:dyDescent="0.45">
      <c r="A192" s="28">
        <f t="shared" si="22"/>
        <v>935</v>
      </c>
      <c r="B192" s="28">
        <f t="shared" si="18"/>
        <v>9.35E-2</v>
      </c>
      <c r="C192" s="28">
        <f t="shared" si="19"/>
        <v>-1.0291883891274822</v>
      </c>
      <c r="D192" s="28">
        <f t="shared" si="20"/>
        <v>2.3374999999999999</v>
      </c>
      <c r="F192" s="28">
        <f t="shared" si="21"/>
        <v>0.90343124139905118</v>
      </c>
      <c r="G192" s="28">
        <f t="shared" si="25"/>
        <v>9.3255251377283264E-3</v>
      </c>
      <c r="H192" s="28">
        <f t="shared" si="25"/>
        <v>9.0055438585236712E-4</v>
      </c>
      <c r="I192" s="28">
        <f t="shared" si="25"/>
        <v>8.6965419094402918E-5</v>
      </c>
    </row>
    <row r="193" spans="1:9" x14ac:dyDescent="0.45">
      <c r="A193" s="28">
        <f t="shared" si="22"/>
        <v>940</v>
      </c>
      <c r="B193" s="28">
        <f t="shared" si="18"/>
        <v>9.4E-2</v>
      </c>
      <c r="C193" s="28">
        <f t="shared" si="19"/>
        <v>-1.0268721464003012</v>
      </c>
      <c r="D193" s="28">
        <f t="shared" si="20"/>
        <v>2.35</v>
      </c>
      <c r="F193" s="28">
        <f t="shared" si="21"/>
        <v>0.90463083778445041</v>
      </c>
      <c r="G193" s="28">
        <f t="shared" si="25"/>
        <v>9.0952771016958069E-3</v>
      </c>
      <c r="H193" s="28">
        <f t="shared" si="25"/>
        <v>8.6740895730700099E-4</v>
      </c>
      <c r="I193" s="28">
        <f t="shared" si="25"/>
        <v>8.2724065556632093E-5</v>
      </c>
    </row>
    <row r="194" spans="1:9" x14ac:dyDescent="0.45">
      <c r="A194" s="28">
        <f t="shared" si="22"/>
        <v>945</v>
      </c>
      <c r="B194" s="28">
        <f t="shared" si="18"/>
        <v>9.4500000000000001E-2</v>
      </c>
      <c r="C194" s="28">
        <f t="shared" si="19"/>
        <v>-1.024568191490737</v>
      </c>
      <c r="D194" s="28">
        <f t="shared" si="20"/>
        <v>2.3624999999999998</v>
      </c>
      <c r="F194" s="28">
        <f t="shared" si="21"/>
        <v>0.90581553254422331</v>
      </c>
      <c r="G194" s="28">
        <f t="shared" si="25"/>
        <v>8.8707139099282583E-3</v>
      </c>
      <c r="H194" s="28">
        <f t="shared" si="25"/>
        <v>8.3548346555914379E-4</v>
      </c>
      <c r="I194" s="28">
        <f t="shared" si="25"/>
        <v>7.8689565271794696E-5</v>
      </c>
    </row>
    <row r="195" spans="1:9" x14ac:dyDescent="0.45">
      <c r="A195" s="28">
        <f t="shared" si="22"/>
        <v>950</v>
      </c>
      <c r="B195" s="28">
        <f t="shared" si="18"/>
        <v>9.5000000000000001E-2</v>
      </c>
      <c r="C195" s="28">
        <f t="shared" si="19"/>
        <v>-1.0222763947111522</v>
      </c>
      <c r="D195" s="28">
        <f t="shared" si="20"/>
        <v>2.375</v>
      </c>
      <c r="F195" s="28">
        <f t="shared" si="21"/>
        <v>0.90698551078933654</v>
      </c>
      <c r="G195" s="28">
        <f t="shared" si="25"/>
        <v>8.6516952031206271E-3</v>
      </c>
      <c r="H195" s="28">
        <f t="shared" si="25"/>
        <v>8.0473301012461184E-4</v>
      </c>
      <c r="I195" s="28">
        <f t="shared" si="25"/>
        <v>7.4851829887700463E-5</v>
      </c>
    </row>
    <row r="196" spans="1:9" x14ac:dyDescent="0.45">
      <c r="A196" s="28">
        <f t="shared" si="22"/>
        <v>955</v>
      </c>
      <c r="B196" s="28">
        <f t="shared" si="18"/>
        <v>9.5500000000000002E-2</v>
      </c>
      <c r="C196" s="28">
        <f t="shared" si="19"/>
        <v>-1.0199966284162534</v>
      </c>
      <c r="D196" s="28">
        <f t="shared" si="20"/>
        <v>2.3875000000000002</v>
      </c>
      <c r="F196" s="28">
        <f t="shared" si="21"/>
        <v>0.90814095533127115</v>
      </c>
      <c r="G196" s="28">
        <f t="shared" si="25"/>
        <v>8.4380840874515237E-3</v>
      </c>
      <c r="H196" s="28">
        <f t="shared" si="25"/>
        <v>7.7511434310769995E-4</v>
      </c>
      <c r="I196" s="28">
        <f t="shared" si="25"/>
        <v>7.1201263066902597E-5</v>
      </c>
    </row>
    <row r="197" spans="1:9" x14ac:dyDescent="0.45">
      <c r="A197" s="28">
        <f t="shared" si="22"/>
        <v>960</v>
      </c>
      <c r="B197" s="28">
        <f t="shared" si="18"/>
        <v>9.6000000000000002E-2</v>
      </c>
      <c r="C197" s="28">
        <f t="shared" si="19"/>
        <v>-1.0177287669604314</v>
      </c>
      <c r="D197" s="28">
        <f t="shared" si="20"/>
        <v>2.4</v>
      </c>
      <c r="F197" s="28">
        <f t="shared" si="21"/>
        <v>0.90928204671058754</v>
      </c>
      <c r="G197" s="28">
        <f t="shared" si="25"/>
        <v>8.2297470490200232E-3</v>
      </c>
      <c r="H197" s="28">
        <f t="shared" si="25"/>
        <v>7.4658580837667855E-4</v>
      </c>
      <c r="I197" s="28">
        <f t="shared" si="25"/>
        <v>6.7728736490853776E-5</v>
      </c>
    </row>
    <row r="198" spans="1:9" x14ac:dyDescent="0.45">
      <c r="A198" s="28">
        <f t="shared" si="22"/>
        <v>965</v>
      </c>
      <c r="B198" s="28">
        <f t="shared" si="18"/>
        <v>9.6500000000000002E-2</v>
      </c>
      <c r="C198" s="28">
        <f t="shared" si="19"/>
        <v>-1.0154726866562072</v>
      </c>
      <c r="D198" s="28">
        <f t="shared" si="20"/>
        <v>2.4125000000000001</v>
      </c>
      <c r="F198" s="28">
        <f t="shared" si="21"/>
        <v>0.91040896322513531</v>
      </c>
      <c r="G198" s="28">
        <f t="shared" si="25"/>
        <v>8.026553870395154E-3</v>
      </c>
      <c r="H198" s="28">
        <f t="shared" si="25"/>
        <v>7.1910728297800417E-4</v>
      </c>
      <c r="I198" s="28">
        <f t="shared" si="25"/>
        <v>6.4425567034355417E-5</v>
      </c>
    </row>
    <row r="199" spans="1:9" x14ac:dyDescent="0.45">
      <c r="A199" s="28">
        <f t="shared" si="22"/>
        <v>970</v>
      </c>
      <c r="B199" s="28">
        <f t="shared" ref="B199:B262" si="26">A199/$B$4</f>
        <v>9.7000000000000003E-2</v>
      </c>
      <c r="C199" s="28">
        <f t="shared" ref="C199:C262" si="27">LOG(B199,10)</f>
        <v>-1.013228265733755</v>
      </c>
      <c r="D199" s="28">
        <f t="shared" ref="D199:D262" si="28">$D$4*B199</f>
        <v>2.4250000000000003</v>
      </c>
      <c r="F199" s="28">
        <f t="shared" ref="F199:F262" si="29">1-EXP(-D199)</f>
        <v>0.91152188095791276</v>
      </c>
      <c r="G199" s="28">
        <f t="shared" si="25"/>
        <v>7.8283775492257596E-3</v>
      </c>
      <c r="H199" s="28">
        <f t="shared" si="25"/>
        <v>6.9264012070679992E-4</v>
      </c>
      <c r="I199" s="28">
        <f t="shared" si="25"/>
        <v>6.1283495053221916E-5</v>
      </c>
    </row>
    <row r="200" spans="1:9" x14ac:dyDescent="0.45">
      <c r="A200" s="28">
        <f t="shared" ref="A200:A263" si="30">A199+$A$4</f>
        <v>975</v>
      </c>
      <c r="B200" s="28">
        <f t="shared" si="26"/>
        <v>9.7500000000000003E-2</v>
      </c>
      <c r="C200" s="28">
        <f t="shared" si="27"/>
        <v>-1.010995384301463</v>
      </c>
      <c r="D200" s="28">
        <f t="shared" si="28"/>
        <v>2.4375</v>
      </c>
      <c r="F200" s="28">
        <f t="shared" si="29"/>
        <v>0.91262097380457963</v>
      </c>
      <c r="G200" s="28">
        <f t="shared" si="25"/>
        <v>7.6350942188599617E-3</v>
      </c>
      <c r="H200" s="28">
        <f t="shared" si="25"/>
        <v>6.6714709775426734E-4</v>
      </c>
      <c r="I200" s="28">
        <f t="shared" si="25"/>
        <v>5.8294663730868811E-5</v>
      </c>
    </row>
    <row r="201" spans="1:9" x14ac:dyDescent="0.45">
      <c r="A201" s="28">
        <f t="shared" si="30"/>
        <v>980</v>
      </c>
      <c r="B201" s="28">
        <f t="shared" si="26"/>
        <v>9.8000000000000004E-2</v>
      </c>
      <c r="C201" s="28">
        <f t="shared" si="27"/>
        <v>-1.0087739243075049</v>
      </c>
      <c r="D201" s="28">
        <f t="shared" si="28"/>
        <v>2.4500000000000002</v>
      </c>
      <c r="F201" s="28">
        <f t="shared" si="29"/>
        <v>0.91370641350062953</v>
      </c>
      <c r="G201" s="28">
        <f t="shared" si="25"/>
        <v>7.4465830709243312E-3</v>
      </c>
      <c r="H201" s="28">
        <f t="shared" si="25"/>
        <v>6.425923603555568E-4</v>
      </c>
      <c r="I201" s="28">
        <f t="shared" si="25"/>
        <v>5.5451599432176843E-5</v>
      </c>
    </row>
    <row r="202" spans="1:9" x14ac:dyDescent="0.45">
      <c r="A202" s="28">
        <f t="shared" si="30"/>
        <v>985</v>
      </c>
      <c r="B202" s="28">
        <f t="shared" si="26"/>
        <v>9.8500000000000004E-2</v>
      </c>
      <c r="C202" s="28">
        <f t="shared" si="27"/>
        <v>-1.0065637695023881</v>
      </c>
      <c r="D202" s="28">
        <f t="shared" si="28"/>
        <v>2.4624999999999999</v>
      </c>
      <c r="F202" s="28">
        <f t="shared" si="29"/>
        <v>0.91477836964822312</v>
      </c>
      <c r="G202" s="28">
        <f t="shared" si="25"/>
        <v>7.2627262798148975E-3</v>
      </c>
      <c r="H202" s="28">
        <f t="shared" si="25"/>
        <v>6.1894137436452085E-4</v>
      </c>
      <c r="I202" s="28">
        <f t="shared" si="25"/>
        <v>5.274719301551394E-5</v>
      </c>
    </row>
    <row r="203" spans="1:9" x14ac:dyDescent="0.45">
      <c r="A203" s="28">
        <f t="shared" si="30"/>
        <v>990</v>
      </c>
      <c r="B203" s="28">
        <f t="shared" si="26"/>
        <v>9.9000000000000005E-2</v>
      </c>
      <c r="C203" s="28">
        <f t="shared" si="27"/>
        <v>-1.0043648054024499</v>
      </c>
      <c r="D203" s="28">
        <f t="shared" si="28"/>
        <v>2.4750000000000001</v>
      </c>
      <c r="F203" s="28">
        <f t="shared" si="29"/>
        <v>0.91583700974268967</v>
      </c>
      <c r="G203" s="28">
        <f t="shared" si="25"/>
        <v>7.0834089290521124E-3</v>
      </c>
      <c r="H203" s="28">
        <f t="shared" si="25"/>
        <v>5.9616087668435791E-4</v>
      </c>
      <c r="I203" s="28">
        <f t="shared" si="25"/>
        <v>5.0174682056175195E-5</v>
      </c>
    </row>
    <row r="204" spans="1:9" x14ac:dyDescent="0.45">
      <c r="A204" s="28">
        <f t="shared" si="30"/>
        <v>995</v>
      </c>
      <c r="B204" s="28">
        <f t="shared" si="26"/>
        <v>9.9500000000000005E-2</v>
      </c>
      <c r="C204" s="28">
        <f t="shared" si="27"/>
        <v>-1.0021769192542744</v>
      </c>
      <c r="D204" s="28">
        <f t="shared" si="28"/>
        <v>2.4875000000000003</v>
      </c>
      <c r="F204" s="28">
        <f t="shared" si="29"/>
        <v>0.91688249919869746</v>
      </c>
      <c r="G204" s="28">
        <f t="shared" si="25"/>
        <v>6.9085189394545252E-3</v>
      </c>
      <c r="H204" s="28">
        <f t="shared" si="25"/>
        <v>5.7421882848592541E-4</v>
      </c>
      <c r="I204" s="28">
        <f t="shared" si="25"/>
        <v>4.7727633936801882E-5</v>
      </c>
    </row>
    <row r="205" spans="1:9" x14ac:dyDescent="0.45">
      <c r="A205" s="28">
        <f t="shared" si="30"/>
        <v>1000</v>
      </c>
      <c r="B205" s="28">
        <f t="shared" si="26"/>
        <v>0.1</v>
      </c>
      <c r="C205" s="28">
        <f t="shared" si="27"/>
        <v>-0.99999999999999978</v>
      </c>
      <c r="D205" s="28">
        <f t="shared" si="28"/>
        <v>2.5</v>
      </c>
      <c r="F205" s="28">
        <f t="shared" si="29"/>
        <v>0.91791500137610116</v>
      </c>
      <c r="G205" s="28">
        <f t="shared" si="25"/>
        <v>6.7379469990854731E-3</v>
      </c>
      <c r="H205" s="28">
        <f t="shared" si="25"/>
        <v>5.530843701478346E-4</v>
      </c>
      <c r="I205" s="28">
        <f t="shared" si="25"/>
        <v>4.5399929762484935E-5</v>
      </c>
    </row>
    <row r="206" spans="1:9" x14ac:dyDescent="0.45">
      <c r="A206" s="28">
        <f t="shared" si="30"/>
        <v>1005</v>
      </c>
      <c r="B206" s="28">
        <f t="shared" si="26"/>
        <v>0.10050000000000001</v>
      </c>
      <c r="C206" s="28">
        <f t="shared" si="27"/>
        <v>-0.9978339382434922</v>
      </c>
      <c r="D206" s="28">
        <f t="shared" si="28"/>
        <v>2.5125000000000002</v>
      </c>
      <c r="F206" s="28">
        <f t="shared" si="29"/>
        <v>0.91893467760546677</v>
      </c>
      <c r="G206" s="28">
        <f t="shared" si="25"/>
        <v>6.5715864949296128E-3</v>
      </c>
      <c r="H206" s="28">
        <f t="shared" si="25"/>
        <v>5.3272777785502972E-4</v>
      </c>
      <c r="I206" s="28">
        <f t="shared" si="25"/>
        <v>4.3185749060341275E-5</v>
      </c>
    </row>
    <row r="207" spans="1:9" x14ac:dyDescent="0.45">
      <c r="A207" s="28">
        <f t="shared" si="30"/>
        <v>1010</v>
      </c>
      <c r="B207" s="28">
        <f t="shared" si="26"/>
        <v>0.10100000000000001</v>
      </c>
      <c r="C207" s="28">
        <f t="shared" si="27"/>
        <v>-0.99567862621735737</v>
      </c>
      <c r="D207" s="28">
        <f t="shared" si="28"/>
        <v>2.5250000000000004</v>
      </c>
      <c r="F207" s="28">
        <f t="shared" si="29"/>
        <v>0.91994168721327951</v>
      </c>
      <c r="G207" s="28">
        <f t="shared" ref="G207:I226" si="31">_xlfn.BINOM.DIST($G$3,G$5,$F207,TRUE)</f>
        <v>6.4093334462563718E-3</v>
      </c>
      <c r="H207" s="28">
        <f t="shared" si="31"/>
        <v>5.1312042179478144E-4</v>
      </c>
      <c r="I207" s="28">
        <f t="shared" si="31"/>
        <v>4.1079555225300575E-5</v>
      </c>
    </row>
    <row r="208" spans="1:9" x14ac:dyDescent="0.45">
      <c r="A208" s="28">
        <f t="shared" si="30"/>
        <v>1015</v>
      </c>
      <c r="B208" s="28">
        <f t="shared" si="26"/>
        <v>0.10150000000000001</v>
      </c>
      <c r="C208" s="28">
        <f t="shared" si="27"/>
        <v>-0.99353395775076825</v>
      </c>
      <c r="D208" s="28">
        <f t="shared" si="28"/>
        <v>2.5375000000000001</v>
      </c>
      <c r="F208" s="28">
        <f t="shared" si="29"/>
        <v>0.92093618754683937</v>
      </c>
      <c r="G208" s="28">
        <f t="shared" si="31"/>
        <v>6.2510864396285552E-3</v>
      </c>
      <c r="H208" s="28">
        <f t="shared" si="31"/>
        <v>4.9423472589128759E-4</v>
      </c>
      <c r="I208" s="28">
        <f t="shared" si="31"/>
        <v>3.9076081675708009E-5</v>
      </c>
    </row>
    <row r="209" spans="1:9" x14ac:dyDescent="0.45">
      <c r="A209" s="28">
        <f t="shared" si="30"/>
        <v>1020</v>
      </c>
      <c r="B209" s="28">
        <f t="shared" si="26"/>
        <v>0.10199999999999999</v>
      </c>
      <c r="C209" s="28">
        <f t="shared" si="27"/>
        <v>-0.99139982823808237</v>
      </c>
      <c r="D209" s="28">
        <f t="shared" si="28"/>
        <v>2.5499999999999998</v>
      </c>
      <c r="F209" s="28">
        <f t="shared" si="29"/>
        <v>0.92191833399884682</v>
      </c>
      <c r="G209" s="28">
        <f t="shared" si="31"/>
        <v>6.0967465655156379E-3</v>
      </c>
      <c r="H209" s="28">
        <f t="shared" si="31"/>
        <v>4.7604412902226977E-4</v>
      </c>
      <c r="I209" s="28">
        <f t="shared" si="31"/>
        <v>3.7170318684126734E-5</v>
      </c>
    </row>
    <row r="210" spans="1:9" x14ac:dyDescent="0.45">
      <c r="A210" s="28">
        <f t="shared" si="30"/>
        <v>1025</v>
      </c>
      <c r="B210" s="28">
        <f t="shared" si="26"/>
        <v>0.10249999999999999</v>
      </c>
      <c r="C210" s="28">
        <f t="shared" si="27"/>
        <v>-0.98927613460822683</v>
      </c>
      <c r="D210" s="28">
        <f t="shared" si="28"/>
        <v>2.5625</v>
      </c>
      <c r="F210" s="28">
        <f t="shared" si="29"/>
        <v>0.92288828003168333</v>
      </c>
      <c r="G210" s="28">
        <f t="shared" si="31"/>
        <v>5.946217356472089E-3</v>
      </c>
      <c r="H210" s="28">
        <f t="shared" si="31"/>
        <v>4.5852304766301981E-4</v>
      </c>
      <c r="I210" s="28">
        <f t="shared" si="31"/>
        <v>3.535750085040992E-5</v>
      </c>
    </row>
    <row r="211" spans="1:9" x14ac:dyDescent="0.45">
      <c r="A211" s="28">
        <f t="shared" si="30"/>
        <v>1030</v>
      </c>
      <c r="B211" s="28">
        <f t="shared" si="26"/>
        <v>0.10299999999999999</v>
      </c>
      <c r="C211" s="28">
        <f t="shared" si="27"/>
        <v>-0.98716277529482777</v>
      </c>
      <c r="D211" s="28">
        <f t="shared" si="28"/>
        <v>2.5749999999999997</v>
      </c>
      <c r="F211" s="28">
        <f t="shared" si="29"/>
        <v>0.92384617720138962</v>
      </c>
      <c r="G211" s="28">
        <f t="shared" si="31"/>
        <v>5.7994047268421518E-3</v>
      </c>
      <c r="H211" s="28">
        <f t="shared" si="31"/>
        <v>4.4164683990536067E-4</v>
      </c>
      <c r="I211" s="28">
        <f t="shared" si="31"/>
        <v>3.363309518571909E-5</v>
      </c>
    </row>
    <row r="212" spans="1:9" x14ac:dyDescent="0.45">
      <c r="A212" s="28">
        <f t="shared" si="30"/>
        <v>1035</v>
      </c>
      <c r="B212" s="28">
        <f t="shared" si="26"/>
        <v>0.10349999999999999</v>
      </c>
      <c r="C212" s="28">
        <f t="shared" si="27"/>
        <v>-0.98505965020706343</v>
      </c>
      <c r="D212" s="28">
        <f t="shared" si="28"/>
        <v>2.5874999999999999</v>
      </c>
      <c r="F212" s="28">
        <f t="shared" si="29"/>
        <v>0.9247921751813476</v>
      </c>
      <c r="G212" s="28">
        <f t="shared" si="31"/>
        <v>5.656216913953108E-3</v>
      </c>
      <c r="H212" s="28">
        <f t="shared" si="31"/>
        <v>4.2539177080088428E-4</v>
      </c>
      <c r="I212" s="28">
        <f t="shared" si="31"/>
        <v>3.1992789777689226E-5</v>
      </c>
    </row>
    <row r="213" spans="1:9" x14ac:dyDescent="0.45">
      <c r="A213" s="28">
        <f t="shared" si="30"/>
        <v>1040</v>
      </c>
      <c r="B213" s="28">
        <f t="shared" si="26"/>
        <v>0.104</v>
      </c>
      <c r="C213" s="28">
        <f t="shared" si="27"/>
        <v>-0.98296666070121952</v>
      </c>
      <c r="D213" s="28">
        <f t="shared" si="28"/>
        <v>2.6</v>
      </c>
      <c r="F213" s="28">
        <f t="shared" si="29"/>
        <v>0.92572642178566611</v>
      </c>
      <c r="G213" s="28">
        <f t="shared" si="31"/>
        <v>5.5165644207607768E-3</v>
      </c>
      <c r="H213" s="28">
        <f t="shared" si="31"/>
        <v>4.0973497897978713E-4</v>
      </c>
      <c r="I213" s="28">
        <f t="shared" si="31"/>
        <v>3.0432483008403679E-5</v>
      </c>
    </row>
    <row r="214" spans="1:9" x14ac:dyDescent="0.45">
      <c r="A214" s="28">
        <f t="shared" si="30"/>
        <v>1045</v>
      </c>
      <c r="B214" s="28">
        <f t="shared" si="26"/>
        <v>0.1045</v>
      </c>
      <c r="C214" s="28">
        <f t="shared" si="27"/>
        <v>-0.98088370955292703</v>
      </c>
      <c r="D214" s="28">
        <f t="shared" si="28"/>
        <v>2.6124999999999998</v>
      </c>
      <c r="F214" s="28">
        <f t="shared" si="29"/>
        <v>0.92664906299227789</v>
      </c>
      <c r="G214" s="28">
        <f t="shared" si="31"/>
        <v>5.3803599599108161E-3</v>
      </c>
      <c r="H214" s="28">
        <f t="shared" si="31"/>
        <v>3.9465444449828869E-4</v>
      </c>
      <c r="I214" s="28">
        <f t="shared" si="31"/>
        <v>2.8948273298211517E-5</v>
      </c>
    </row>
    <row r="215" spans="1:9" x14ac:dyDescent="0.45">
      <c r="A215" s="28">
        <f t="shared" si="30"/>
        <v>1050</v>
      </c>
      <c r="B215" s="28">
        <f t="shared" si="26"/>
        <v>0.105</v>
      </c>
      <c r="C215" s="28">
        <f t="shared" si="27"/>
        <v>-0.97881070093006184</v>
      </c>
      <c r="D215" s="28">
        <f t="shared" si="28"/>
        <v>2.625</v>
      </c>
      <c r="F215" s="28">
        <f t="shared" si="29"/>
        <v>0.92756024296574857</v>
      </c>
      <c r="G215" s="28">
        <f t="shared" si="31"/>
        <v>5.2475183991813794E-3</v>
      </c>
      <c r="H215" s="28">
        <f t="shared" si="31"/>
        <v>3.8012895786946298E-4</v>
      </c>
      <c r="I215" s="28">
        <f t="shared" si="31"/>
        <v>2.7536449349747107E-5</v>
      </c>
    </row>
    <row r="216" spans="1:9" x14ac:dyDescent="0.45">
      <c r="A216" s="28">
        <f t="shared" si="30"/>
        <v>1055</v>
      </c>
      <c r="B216" s="28">
        <f t="shared" si="26"/>
        <v>0.1055</v>
      </c>
      <c r="C216" s="28">
        <f t="shared" si="27"/>
        <v>-0.97674754036628852</v>
      </c>
      <c r="D216" s="28">
        <f t="shared" si="28"/>
        <v>2.6374999999999997</v>
      </c>
      <c r="F216" s="28">
        <f t="shared" si="29"/>
        <v>0.92846010407980273</v>
      </c>
      <c r="G216" s="28">
        <f t="shared" si="31"/>
        <v>5.11795670827266E-3</v>
      </c>
      <c r="H216" s="28">
        <f t="shared" si="31"/>
        <v>3.6613809023390163E-4</v>
      </c>
      <c r="I216" s="28">
        <f t="shared" si="31"/>
        <v>2.6193480867753123E-5</v>
      </c>
    </row>
    <row r="217" spans="1:9" x14ac:dyDescent="0.45">
      <c r="A217" s="28">
        <f t="shared" si="30"/>
        <v>1060</v>
      </c>
      <c r="B217" s="28">
        <f t="shared" si="26"/>
        <v>0.106</v>
      </c>
      <c r="C217" s="28">
        <f t="shared" si="27"/>
        <v>-0.9746941347352297</v>
      </c>
      <c r="D217" s="28">
        <f t="shared" si="28"/>
        <v>2.65</v>
      </c>
      <c r="F217" s="28">
        <f t="shared" si="29"/>
        <v>0.92934878693957046</v>
      </c>
      <c r="G217" s="28">
        <f t="shared" si="31"/>
        <v>4.9915939069102083E-3</v>
      </c>
      <c r="H217" s="28">
        <f t="shared" si="31"/>
        <v>3.5266216462825483E-4</v>
      </c>
      <c r="I217" s="28">
        <f t="shared" si="31"/>
        <v>2.4916009731503116E-5</v>
      </c>
    </row>
    <row r="218" spans="1:9" x14ac:dyDescent="0.45">
      <c r="A218" s="28">
        <f t="shared" si="30"/>
        <v>1065</v>
      </c>
      <c r="B218" s="28">
        <f t="shared" si="26"/>
        <v>0.1065</v>
      </c>
      <c r="C218" s="28">
        <f t="shared" si="27"/>
        <v>-0.97265039222524341</v>
      </c>
      <c r="D218" s="28">
        <f t="shared" si="28"/>
        <v>2.6625000000000001</v>
      </c>
      <c r="F218" s="28">
        <f t="shared" si="29"/>
        <v>0.93022643040355635</v>
      </c>
      <c r="G218" s="28">
        <f t="shared" si="31"/>
        <v>4.8683510142297675E-3</v>
      </c>
      <c r="H218" s="28">
        <f t="shared" si="31"/>
        <v>3.3968222831127782E-4</v>
      </c>
      <c r="I218" s="28">
        <f t="shared" si="31"/>
        <v>2.3700841597752009E-5</v>
      </c>
    </row>
    <row r="219" spans="1:9" x14ac:dyDescent="0.45">
      <c r="A219" s="28">
        <f t="shared" si="30"/>
        <v>1070</v>
      </c>
      <c r="B219" s="28">
        <f t="shared" si="26"/>
        <v>0.107</v>
      </c>
      <c r="C219" s="28">
        <f t="shared" si="27"/>
        <v>-0.97061622231479039</v>
      </c>
      <c r="D219" s="28">
        <f t="shared" si="28"/>
        <v>2.6749999999999998</v>
      </c>
      <c r="F219" s="28">
        <f t="shared" si="29"/>
        <v>0.93109317160533744</v>
      </c>
      <c r="G219" s="28">
        <f t="shared" si="31"/>
        <v>4.7481509994114733E-3</v>
      </c>
      <c r="H219" s="28">
        <f t="shared" si="31"/>
        <v>3.2718002610839203E-4</v>
      </c>
      <c r="I219" s="28">
        <f t="shared" si="31"/>
        <v>2.254493791321217E-5</v>
      </c>
    </row>
    <row r="220" spans="1:9" x14ac:dyDescent="0.45">
      <c r="A220" s="28">
        <f t="shared" si="30"/>
        <v>1075</v>
      </c>
      <c r="B220" s="28">
        <f t="shared" si="26"/>
        <v>0.1075</v>
      </c>
      <c r="C220" s="28">
        <f t="shared" si="27"/>
        <v>-0.96859153574837586</v>
      </c>
      <c r="D220" s="28">
        <f t="shared" si="28"/>
        <v>2.6875</v>
      </c>
      <c r="F220" s="28">
        <f t="shared" si="29"/>
        <v>0.93194914597498979</v>
      </c>
      <c r="G220" s="28">
        <f t="shared" si="31"/>
        <v>4.6309187335332501E-3</v>
      </c>
      <c r="H220" s="28">
        <f t="shared" si="31"/>
        <v>3.1513797473735659E-4</v>
      </c>
      <c r="I220" s="28">
        <f t="shared" si="31"/>
        <v>2.1445408316589201E-5</v>
      </c>
    </row>
    <row r="221" spans="1:9" x14ac:dyDescent="0.45">
      <c r="A221" s="28">
        <f t="shared" si="30"/>
        <v>1080</v>
      </c>
      <c r="B221" s="28">
        <f t="shared" si="26"/>
        <v>0.108</v>
      </c>
      <c r="C221" s="28">
        <f t="shared" si="27"/>
        <v>-0.96657624451305024</v>
      </c>
      <c r="D221" s="28">
        <f t="shared" si="28"/>
        <v>2.7</v>
      </c>
      <c r="F221" s="28">
        <f t="shared" si="29"/>
        <v>0.93279448726025027</v>
      </c>
      <c r="G221" s="28">
        <f t="shared" si="31"/>
        <v>4.5165809426126625E-3</v>
      </c>
      <c r="H221" s="28">
        <f t="shared" si="31"/>
        <v>3.0353913807886623E-4</v>
      </c>
      <c r="I221" s="28">
        <f t="shared" si="31"/>
        <v>2.0399503411171885E-5</v>
      </c>
    </row>
    <row r="222" spans="1:9" x14ac:dyDescent="0.45">
      <c r="A222" s="28">
        <f t="shared" si="30"/>
        <v>1085</v>
      </c>
      <c r="B222" s="28">
        <f t="shared" si="26"/>
        <v>0.1085</v>
      </c>
      <c r="C222" s="28">
        <f t="shared" si="27"/>
        <v>-0.96457026181545169</v>
      </c>
      <c r="D222" s="28">
        <f t="shared" si="28"/>
        <v>2.7124999999999999</v>
      </c>
      <c r="F222" s="28">
        <f t="shared" si="29"/>
        <v>0.93362932754741434</v>
      </c>
      <c r="G222" s="28">
        <f t="shared" si="31"/>
        <v>4.4050661618084139E-3</v>
      </c>
      <c r="H222" s="28">
        <f t="shared" si="31"/>
        <v>2.923672033573548E-4</v>
      </c>
      <c r="I222" s="28">
        <f t="shared" si="31"/>
        <v>1.9404607889909511E-5</v>
      </c>
    </row>
    <row r="223" spans="1:9" x14ac:dyDescent="0.45">
      <c r="A223" s="28">
        <f t="shared" si="30"/>
        <v>1090</v>
      </c>
      <c r="B223" s="28">
        <f t="shared" si="26"/>
        <v>0.109</v>
      </c>
      <c r="C223" s="28">
        <f t="shared" si="27"/>
        <v>-0.96257350205937631</v>
      </c>
      <c r="D223" s="28">
        <f t="shared" si="28"/>
        <v>2.7250000000000001</v>
      </c>
      <c r="F223" s="28">
        <f t="shared" si="29"/>
        <v>0.93445379728197564</v>
      </c>
      <c r="G223" s="28">
        <f t="shared" si="31"/>
        <v>4.2963046907523433E-3</v>
      </c>
      <c r="H223" s="28">
        <f t="shared" si="31"/>
        <v>2.8160645819845205E-4</v>
      </c>
      <c r="I223" s="28">
        <f t="shared" si="31"/>
        <v>1.8458233995780592E-5</v>
      </c>
    </row>
    <row r="224" spans="1:9" x14ac:dyDescent="0.45">
      <c r="A224" s="28">
        <f t="shared" si="30"/>
        <v>1095</v>
      </c>
      <c r="B224" s="28">
        <f t="shared" si="26"/>
        <v>0.1095</v>
      </c>
      <c r="C224" s="28">
        <f t="shared" si="27"/>
        <v>-0.96058588082386287</v>
      </c>
      <c r="D224" s="28">
        <f t="shared" si="28"/>
        <v>2.7374999999999998</v>
      </c>
      <c r="F224" s="28">
        <f t="shared" si="29"/>
        <v>0.93526802528900743</v>
      </c>
      <c r="G224" s="28">
        <f t="shared" si="31"/>
        <v>4.1902285499845794E-3</v>
      </c>
      <c r="H224" s="28">
        <f t="shared" si="31"/>
        <v>2.7124176853088105E-4</v>
      </c>
      <c r="I224" s="28">
        <f t="shared" si="31"/>
        <v>1.7558015301105876E-5</v>
      </c>
    </row>
    <row r="225" spans="1:9" x14ac:dyDescent="0.45">
      <c r="A225" s="28">
        <f t="shared" si="30"/>
        <v>1100</v>
      </c>
      <c r="B225" s="28">
        <f t="shared" si="26"/>
        <v>0.11</v>
      </c>
      <c r="C225" s="28">
        <f t="shared" si="27"/>
        <v>-0.95860731484177486</v>
      </c>
      <c r="D225" s="28">
        <f t="shared" si="28"/>
        <v>2.75</v>
      </c>
      <c r="F225" s="28">
        <f t="shared" si="29"/>
        <v>0.93607213879329243</v>
      </c>
      <c r="G225" s="28">
        <f t="shared" si="31"/>
        <v>4.0867714384640666E-3</v>
      </c>
      <c r="H225" s="28">
        <f t="shared" si="31"/>
        <v>2.6125855730166754E-4</v>
      </c>
      <c r="I225" s="28">
        <f t="shared" si="31"/>
        <v>1.6701700790245659E-5</v>
      </c>
    </row>
    <row r="226" spans="1:9" x14ac:dyDescent="0.45">
      <c r="A226" s="28">
        <f t="shared" si="30"/>
        <v>1105</v>
      </c>
      <c r="B226" s="28">
        <f t="shared" si="26"/>
        <v>0.1105</v>
      </c>
      <c r="C226" s="28">
        <f t="shared" si="27"/>
        <v>-0.95663772197887054</v>
      </c>
      <c r="D226" s="28">
        <f t="shared" si="28"/>
        <v>2.7625000000000002</v>
      </c>
      <c r="F226" s="28">
        <f t="shared" si="29"/>
        <v>0.93686626343920165</v>
      </c>
      <c r="G226" s="28">
        <f t="shared" si="31"/>
        <v>3.985868692128287E-3</v>
      </c>
      <c r="H226" s="28">
        <f t="shared" si="31"/>
        <v>2.5164278397476125E-4</v>
      </c>
      <c r="I226" s="28">
        <f t="shared" si="31"/>
        <v>1.5887149230888459E-5</v>
      </c>
    </row>
    <row r="227" spans="1:9" x14ac:dyDescent="0.45">
      <c r="A227" s="28">
        <f t="shared" si="30"/>
        <v>1110</v>
      </c>
      <c r="B227" s="28">
        <f t="shared" si="26"/>
        <v>0.111</v>
      </c>
      <c r="C227" s="28">
        <f t="shared" si="27"/>
        <v>-0.95467702121334252</v>
      </c>
      <c r="D227" s="28">
        <f t="shared" si="28"/>
        <v>2.7749999999999999</v>
      </c>
      <c r="F227" s="28">
        <f t="shared" si="29"/>
        <v>0.93765052331032661</v>
      </c>
      <c r="G227" s="28">
        <f t="shared" ref="G227:I246" si="32">_xlfn.BINOM.DIST($G$3,G$5,$F227,TRUE)</f>
        <v>3.8874572434761268E-3</v>
      </c>
      <c r="H227" s="28">
        <f t="shared" si="32"/>
        <v>2.4238092478421678E-4</v>
      </c>
      <c r="I227" s="28">
        <f t="shared" si="32"/>
        <v>1.5112323819855006E-5</v>
      </c>
    </row>
    <row r="228" spans="1:9" x14ac:dyDescent="0.45">
      <c r="A228" s="28">
        <f t="shared" si="30"/>
        <v>1115</v>
      </c>
      <c r="B228" s="28">
        <f t="shared" si="26"/>
        <v>0.1115</v>
      </c>
      <c r="C228" s="28">
        <f t="shared" si="27"/>
        <v>-0.95272513261582037</v>
      </c>
      <c r="D228" s="28">
        <f t="shared" si="28"/>
        <v>2.7875000000000001</v>
      </c>
      <c r="F228" s="28">
        <f t="shared" si="29"/>
        <v>0.93842504094886781</v>
      </c>
      <c r="G228" s="28">
        <f t="shared" si="32"/>
        <v>3.7914755821486078E-3</v>
      </c>
      <c r="H228" s="28">
        <f t="shared" si="32"/>
        <v>2.3345995371416807E-4</v>
      </c>
      <c r="I228" s="28">
        <f t="shared" si="32"/>
        <v>1.4375287090029125E-5</v>
      </c>
    </row>
    <row r="229" spans="1:9" x14ac:dyDescent="0.45">
      <c r="A229" s="28">
        <f t="shared" si="30"/>
        <v>1120</v>
      </c>
      <c r="B229" s="28">
        <f t="shared" si="26"/>
        <v>0.112</v>
      </c>
      <c r="C229" s="28">
        <f t="shared" si="27"/>
        <v>-0.9507819773298184</v>
      </c>
      <c r="D229" s="28">
        <f t="shared" si="28"/>
        <v>2.8000000000000003</v>
      </c>
      <c r="F229" s="28">
        <f t="shared" si="29"/>
        <v>0.93918993737478207</v>
      </c>
      <c r="G229" s="28">
        <f t="shared" si="32"/>
        <v>3.6978637164829255E-3</v>
      </c>
      <c r="H229" s="28">
        <f t="shared" si="32"/>
        <v>2.2486732417884779E-4</v>
      </c>
      <c r="I229" s="28">
        <f t="shared" si="32"/>
        <v>1.3674196065680914E-5</v>
      </c>
    </row>
    <row r="230" spans="1:9" x14ac:dyDescent="0.45">
      <c r="A230" s="28">
        <f t="shared" si="30"/>
        <v>1125</v>
      </c>
      <c r="B230" s="28">
        <f t="shared" si="26"/>
        <v>0.1125</v>
      </c>
      <c r="C230" s="28">
        <f t="shared" si="27"/>
        <v>-0.94884747755261856</v>
      </c>
      <c r="D230" s="28">
        <f t="shared" si="28"/>
        <v>2.8125</v>
      </c>
      <c r="F230" s="28">
        <f t="shared" si="29"/>
        <v>0.939945332104692</v>
      </c>
      <c r="G230" s="28">
        <f t="shared" si="32"/>
        <v>3.606563136015737E-3</v>
      </c>
      <c r="H230" s="28">
        <f t="shared" si="32"/>
        <v>2.1659095137688578E-4</v>
      </c>
      <c r="I230" s="28">
        <f t="shared" si="32"/>
        <v>1.3007297654067668E-5</v>
      </c>
    </row>
    <row r="231" spans="1:9" x14ac:dyDescent="0.45">
      <c r="A231" s="28">
        <f t="shared" si="30"/>
        <v>1130</v>
      </c>
      <c r="B231" s="28">
        <f t="shared" si="26"/>
        <v>0.113</v>
      </c>
      <c r="C231" s="28">
        <f t="shared" si="27"/>
        <v>-0.94692155651658017</v>
      </c>
      <c r="D231" s="28">
        <f t="shared" si="28"/>
        <v>2.8250000000000002</v>
      </c>
      <c r="F231" s="28">
        <f t="shared" si="29"/>
        <v>0.94069134317056124</v>
      </c>
      <c r="G231" s="28">
        <f t="shared" si="32"/>
        <v>3.5175167749121315E-3</v>
      </c>
      <c r="H231" s="28">
        <f t="shared" si="32"/>
        <v>2.0861919529505766E-4</v>
      </c>
      <c r="I231" s="28">
        <f t="shared" si="32"/>
        <v>1.2372924261788243E-5</v>
      </c>
    </row>
    <row r="232" spans="1:9" x14ac:dyDescent="0.45">
      <c r="A232" s="28">
        <f t="shared" si="30"/>
        <v>1135</v>
      </c>
      <c r="B232" s="28">
        <f t="shared" si="26"/>
        <v>0.1135</v>
      </c>
      <c r="C232" s="28">
        <f t="shared" si="27"/>
        <v>-0.9450041384708584</v>
      </c>
      <c r="D232" s="28">
        <f t="shared" si="28"/>
        <v>2.8374999999999999</v>
      </c>
      <c r="F232" s="28">
        <f t="shared" si="29"/>
        <v>0.94142808713813642</v>
      </c>
      <c r="G232" s="28">
        <f t="shared" si="32"/>
        <v>3.4306689762977406E-3</v>
      </c>
      <c r="H232" s="28">
        <f t="shared" si="32"/>
        <v>2.009408443376099E-4</v>
      </c>
      <c r="I232" s="28">
        <f t="shared" si="32"/>
        <v>1.1769489624931786E-5</v>
      </c>
    </row>
    <row r="233" spans="1:9" x14ac:dyDescent="0.45">
      <c r="A233" s="28">
        <f t="shared" si="30"/>
        <v>1140</v>
      </c>
      <c r="B233" s="28">
        <f t="shared" si="26"/>
        <v>0.114</v>
      </c>
      <c r="C233" s="28">
        <f t="shared" si="27"/>
        <v>-0.94309514866352728</v>
      </c>
      <c r="D233" s="28">
        <f t="shared" si="28"/>
        <v>2.85</v>
      </c>
      <c r="F233" s="28">
        <f t="shared" si="29"/>
        <v>0.94215567912516152</v>
      </c>
      <c r="G233" s="28">
        <f t="shared" si="32"/>
        <v>3.3459654574712751E-3</v>
      </c>
      <c r="H233" s="28">
        <f t="shared" si="32"/>
        <v>1.9354509955809418E-4</v>
      </c>
      <c r="I233" s="28">
        <f t="shared" si="32"/>
        <v>1.119548484259096E-5</v>
      </c>
    </row>
    <row r="234" spans="1:9" x14ac:dyDescent="0.45">
      <c r="A234" s="28">
        <f t="shared" si="30"/>
        <v>1145</v>
      </c>
      <c r="B234" s="28">
        <f t="shared" si="26"/>
        <v>0.1145</v>
      </c>
      <c r="C234" s="28">
        <f t="shared" si="27"/>
        <v>-0.9411945133240931</v>
      </c>
      <c r="D234" s="28">
        <f t="shared" si="28"/>
        <v>2.8625000000000003</v>
      </c>
      <c r="F234" s="28">
        <f t="shared" si="29"/>
        <v>0.94287423281936478</v>
      </c>
      <c r="G234" s="28">
        <f t="shared" si="32"/>
        <v>3.2633532759761392E-3</v>
      </c>
      <c r="H234" s="28">
        <f t="shared" si="32"/>
        <v>1.8642155947157606E-4</v>
      </c>
      <c r="I234" s="28">
        <f t="shared" si="32"/>
        <v>1.06494746038242E-5</v>
      </c>
    </row>
    <row r="235" spans="1:9" x14ac:dyDescent="0.45">
      <c r="A235" s="28">
        <f t="shared" si="30"/>
        <v>1150</v>
      </c>
      <c r="B235" s="28">
        <f t="shared" si="26"/>
        <v>0.115</v>
      </c>
      <c r="C235" s="28">
        <f t="shared" si="27"/>
        <v>-0.9393021596463883</v>
      </c>
      <c r="D235" s="28">
        <f t="shared" si="28"/>
        <v>2.875</v>
      </c>
      <c r="F235" s="28">
        <f t="shared" si="29"/>
        <v>0.94358386049622267</v>
      </c>
      <c r="G235" s="28">
        <f t="shared" si="32"/>
        <v>3.1827807965096643E-3</v>
      </c>
      <c r="H235" s="28">
        <f t="shared" si="32"/>
        <v>1.7956020542583264E-4</v>
      </c>
      <c r="I235" s="28">
        <f t="shared" si="32"/>
        <v>1.0130093598630692E-5</v>
      </c>
    </row>
    <row r="236" spans="1:9" x14ac:dyDescent="0.45">
      <c r="A236" s="28">
        <f t="shared" si="30"/>
        <v>1155</v>
      </c>
      <c r="B236" s="28">
        <f t="shared" si="26"/>
        <v>0.11550000000000001</v>
      </c>
      <c r="C236" s="28">
        <f t="shared" si="27"/>
        <v>-0.93741801577183681</v>
      </c>
      <c r="D236" s="28">
        <f t="shared" si="28"/>
        <v>2.8875000000000002</v>
      </c>
      <c r="F236" s="28">
        <f t="shared" si="29"/>
        <v>0.94428467303650365</v>
      </c>
      <c r="G236" s="28">
        <f t="shared" si="32"/>
        <v>3.1041976586493034E-3</v>
      </c>
      <c r="H236" s="28">
        <f t="shared" si="32"/>
        <v>1.7295138751096577E-4</v>
      </c>
      <c r="I236" s="28">
        <f t="shared" si="32"/>
        <v>9.6360431039638175E-6</v>
      </c>
    </row>
    <row r="237" spans="1:9" x14ac:dyDescent="0.45">
      <c r="A237" s="28">
        <f t="shared" si="30"/>
        <v>1160</v>
      </c>
      <c r="B237" s="28">
        <f t="shared" si="26"/>
        <v>0.11600000000000001</v>
      </c>
      <c r="C237" s="28">
        <f t="shared" si="27"/>
        <v>-0.93554201077308141</v>
      </c>
      <c r="D237" s="28">
        <f t="shared" si="28"/>
        <v>2.9000000000000004</v>
      </c>
      <c r="F237" s="28">
        <f t="shared" si="29"/>
        <v>0.94497677994359275</v>
      </c>
      <c r="G237" s="28">
        <f t="shared" si="32"/>
        <v>3.0275547453758179E-3</v>
      </c>
      <c r="H237" s="28">
        <f t="shared" si="32"/>
        <v>1.6658581098763354E-4</v>
      </c>
      <c r="I237" s="28">
        <f t="shared" si="32"/>
        <v>9.1660877362476341E-6</v>
      </c>
    </row>
    <row r="238" spans="1:9" x14ac:dyDescent="0.45">
      <c r="A238" s="28">
        <f t="shared" si="30"/>
        <v>1165</v>
      </c>
      <c r="B238" s="28">
        <f t="shared" si="26"/>
        <v>0.11650000000000001</v>
      </c>
      <c r="C238" s="28">
        <f t="shared" si="27"/>
        <v>-0.93367407463796204</v>
      </c>
      <c r="D238" s="28">
        <f t="shared" si="28"/>
        <v>2.9125000000000001</v>
      </c>
      <c r="F238" s="28">
        <f t="shared" si="29"/>
        <v>0.94566028936060254</v>
      </c>
      <c r="G238" s="28">
        <f t="shared" si="32"/>
        <v>2.9528041523734466E-3</v>
      </c>
      <c r="H238" s="28">
        <f t="shared" si="32"/>
        <v>1.6045452321478433E-4</v>
      </c>
      <c r="I238" s="28">
        <f t="shared" si="32"/>
        <v>8.7190523622738685E-6</v>
      </c>
    </row>
    <row r="239" spans="1:9" x14ac:dyDescent="0.45">
      <c r="A239" s="28">
        <f t="shared" si="30"/>
        <v>1170</v>
      </c>
      <c r="B239" s="28">
        <f t="shared" si="26"/>
        <v>0.11700000000000001</v>
      </c>
      <c r="C239" s="28">
        <f t="shared" si="27"/>
        <v>-0.9318141382538383</v>
      </c>
      <c r="D239" s="28">
        <f t="shared" si="28"/>
        <v>2.9250000000000003</v>
      </c>
      <c r="F239" s="28">
        <f t="shared" si="29"/>
        <v>0.94633530808726984</v>
      </c>
      <c r="G239" s="28">
        <f t="shared" si="32"/>
        <v>2.8798991580882456E-3</v>
      </c>
      <c r="H239" s="28">
        <f t="shared" si="32"/>
        <v>1.5454890105853661E-4</v>
      </c>
      <c r="I239" s="28">
        <f t="shared" si="32"/>
        <v>8.2938191607573857E-6</v>
      </c>
    </row>
    <row r="240" spans="1:9" x14ac:dyDescent="0.45">
      <c r="A240" s="28">
        <f t="shared" si="30"/>
        <v>1175</v>
      </c>
      <c r="B240" s="28">
        <f t="shared" si="26"/>
        <v>0.11749999999999999</v>
      </c>
      <c r="C240" s="28">
        <f t="shared" si="27"/>
        <v>-0.92996213339224476</v>
      </c>
      <c r="D240" s="28">
        <f t="shared" si="28"/>
        <v>2.9375</v>
      </c>
      <c r="F240" s="28">
        <f t="shared" si="29"/>
        <v>0.94700194159664419</v>
      </c>
      <c r="G240" s="28">
        <f t="shared" si="32"/>
        <v>2.8087941945255128E-3</v>
      </c>
      <c r="H240" s="28">
        <f t="shared" si="32"/>
        <v>1.4886063876446985E-4</v>
      </c>
      <c r="I240" s="28">
        <f t="shared" si="32"/>
        <v>7.8893248272002229E-6</v>
      </c>
    </row>
    <row r="241" spans="1:9" x14ac:dyDescent="0.45">
      <c r="A241" s="28">
        <f t="shared" si="30"/>
        <v>1180</v>
      </c>
      <c r="B241" s="28">
        <f t="shared" si="26"/>
        <v>0.11799999999999999</v>
      </c>
      <c r="C241" s="28">
        <f t="shared" si="27"/>
        <v>-0.92811799269387452</v>
      </c>
      <c r="D241" s="28">
        <f t="shared" si="28"/>
        <v>2.9499999999999997</v>
      </c>
      <c r="F241" s="28">
        <f t="shared" si="29"/>
        <v>0.9476602940515676</v>
      </c>
      <c r="G241" s="28">
        <f t="shared" si="32"/>
        <v>2.7394448187683705E-3</v>
      </c>
      <c r="H241" s="28">
        <f t="shared" si="32"/>
        <v>1.4338173627629318E-4</v>
      </c>
      <c r="I241" s="28">
        <f t="shared" si="32"/>
        <v>7.5045579150768716E-6</v>
      </c>
    </row>
    <row r="242" spans="1:9" x14ac:dyDescent="0.45">
      <c r="A242" s="28">
        <f t="shared" si="30"/>
        <v>1185</v>
      </c>
      <c r="B242" s="28">
        <f t="shared" si="26"/>
        <v>0.11849999999999999</v>
      </c>
      <c r="C242" s="28">
        <f t="shared" si="27"/>
        <v>-0.92628164965387727</v>
      </c>
      <c r="D242" s="28">
        <f t="shared" si="28"/>
        <v>2.9624999999999999</v>
      </c>
      <c r="F242" s="28">
        <f t="shared" si="29"/>
        <v>0.94831046832095056</v>
      </c>
      <c r="G242" s="28">
        <f t="shared" si="32"/>
        <v>2.6718076851994553E-3</v>
      </c>
      <c r="H242" s="28">
        <f t="shared" si="32"/>
        <v>1.381044879844449E-4</v>
      </c>
      <c r="I242" s="28">
        <f t="shared" si="32"/>
        <v>7.1385563066908708E-6</v>
      </c>
    </row>
    <row r="243" spans="1:9" x14ac:dyDescent="0.45">
      <c r="A243" s="28">
        <f t="shared" si="30"/>
        <v>1190</v>
      </c>
      <c r="B243" s="28">
        <f t="shared" si="26"/>
        <v>0.11899999999999999</v>
      </c>
      <c r="C243" s="28">
        <f t="shared" si="27"/>
        <v>-0.92445303860746919</v>
      </c>
      <c r="D243" s="28">
        <f t="shared" si="28"/>
        <v>2.9749999999999996</v>
      </c>
      <c r="F243" s="28">
        <f t="shared" si="29"/>
        <v>0.94895256599584554</v>
      </c>
      <c r="G243" s="28">
        <f t="shared" si="32"/>
        <v>2.6058405184085053E-3</v>
      </c>
      <c r="H243" s="28">
        <f t="shared" si="32"/>
        <v>1.330214718888097E-4</v>
      </c>
      <c r="I243" s="28">
        <f t="shared" si="32"/>
        <v>6.7904048073795068E-6</v>
      </c>
    </row>
    <row r="244" spans="1:9" x14ac:dyDescent="0.45">
      <c r="A244" s="28">
        <f t="shared" si="30"/>
        <v>1195</v>
      </c>
      <c r="B244" s="28">
        <f t="shared" si="26"/>
        <v>0.1195</v>
      </c>
      <c r="C244" s="28">
        <f t="shared" si="27"/>
        <v>-0.9226320947158434</v>
      </c>
      <c r="D244" s="28">
        <f t="shared" si="28"/>
        <v>2.9874999999999998</v>
      </c>
      <c r="F244" s="28">
        <f t="shared" si="29"/>
        <v>0.9495866874053206</v>
      </c>
      <c r="G244" s="28">
        <f t="shared" si="32"/>
        <v>2.5415020867688609E-3</v>
      </c>
      <c r="H244" s="28">
        <f t="shared" si="32"/>
        <v>1.2812553916030853E-4</v>
      </c>
      <c r="I244" s="28">
        <f t="shared" si="32"/>
        <v>6.4592328570504738E-6</v>
      </c>
    </row>
    <row r="245" spans="1:9" x14ac:dyDescent="0.45">
      <c r="A245" s="28">
        <f t="shared" si="30"/>
        <v>1200</v>
      </c>
      <c r="B245" s="28">
        <f t="shared" si="26"/>
        <v>0.12</v>
      </c>
      <c r="C245" s="28">
        <f t="shared" si="27"/>
        <v>-0.92081875395237511</v>
      </c>
      <c r="D245" s="28">
        <f t="shared" si="28"/>
        <v>3</v>
      </c>
      <c r="F245" s="28">
        <f t="shared" si="29"/>
        <v>0.95021293163213605</v>
      </c>
      <c r="G245" s="28">
        <f t="shared" si="32"/>
        <v>2.4787521766663585E-3</v>
      </c>
      <c r="H245" s="28">
        <f t="shared" si="32"/>
        <v>1.2340980408667956E-4</v>
      </c>
      <c r="I245" s="28">
        <f t="shared" si="32"/>
        <v>6.1442123533282098E-6</v>
      </c>
    </row>
    <row r="246" spans="1:9" x14ac:dyDescent="0.45">
      <c r="A246" s="28">
        <f t="shared" si="30"/>
        <v>1205</v>
      </c>
      <c r="B246" s="28">
        <f t="shared" si="26"/>
        <v>0.1205</v>
      </c>
      <c r="C246" s="28">
        <f t="shared" si="27"/>
        <v>-0.91901295308911279</v>
      </c>
      <c r="D246" s="28">
        <f t="shared" si="28"/>
        <v>3.0124999999999997</v>
      </c>
      <c r="F246" s="28">
        <f t="shared" si="29"/>
        <v>0.95083139652822646</v>
      </c>
      <c r="G246" s="28">
        <f t="shared" si="32"/>
        <v>2.4175515673645013E-3</v>
      </c>
      <c r="H246" s="28">
        <f t="shared" si="32"/>
        <v>1.1886763438830983E-4</v>
      </c>
      <c r="I246" s="28">
        <f t="shared" si="32"/>
        <v>5.8445555808665563E-6</v>
      </c>
    </row>
    <row r="247" spans="1:9" x14ac:dyDescent="0.45">
      <c r="A247" s="28">
        <f t="shared" si="30"/>
        <v>1210</v>
      </c>
      <c r="B247" s="28">
        <f t="shared" si="26"/>
        <v>0.121</v>
      </c>
      <c r="C247" s="28">
        <f t="shared" si="27"/>
        <v>-0.91721462968354983</v>
      </c>
      <c r="D247" s="28">
        <f t="shared" si="28"/>
        <v>3.0249999999999999</v>
      </c>
      <c r="F247" s="28">
        <f t="shared" si="29"/>
        <v>0.95144217872999004</v>
      </c>
      <c r="G247" s="28">
        <f t="shared" ref="G247:I266" si="33">_xlfn.BINOM.DIST($G$3,G$5,$F247,TRUE)</f>
        <v>2.3578620064902307E-3</v>
      </c>
      <c r="H247" s="28">
        <f t="shared" si="33"/>
        <v>1.1449264189049966E-4</v>
      </c>
      <c r="I247" s="28">
        <f t="shared" si="33"/>
        <v>5.5595132416501367E-6</v>
      </c>
    </row>
    <row r="248" spans="1:9" x14ac:dyDescent="0.45">
      <c r="A248" s="28">
        <f t="shared" si="30"/>
        <v>1215</v>
      </c>
      <c r="B248" s="28">
        <f t="shared" si="26"/>
        <v>0.1215</v>
      </c>
      <c r="C248" s="28">
        <f t="shared" si="27"/>
        <v>-0.91542372206566891</v>
      </c>
      <c r="D248" s="28">
        <f t="shared" si="28"/>
        <v>3.0375000000000001</v>
      </c>
      <c r="F248" s="28">
        <f t="shared" si="29"/>
        <v>0.9520453736733886</v>
      </c>
      <c r="G248" s="28">
        <f t="shared" si="33"/>
        <v>2.2996461861249321E-3</v>
      </c>
      <c r="H248" s="28">
        <f t="shared" si="33"/>
        <v>1.1027867353903823E-4</v>
      </c>
      <c r="I248" s="28">
        <f t="shared" si="33"/>
        <v>5.288372581358945E-6</v>
      </c>
    </row>
    <row r="249" spans="1:9" x14ac:dyDescent="0.45">
      <c r="A249" s="28">
        <f t="shared" si="30"/>
        <v>1220</v>
      </c>
      <c r="B249" s="28">
        <f t="shared" si="26"/>
        <v>0.122</v>
      </c>
      <c r="C249" s="28">
        <f t="shared" si="27"/>
        <v>-0.91364016932525172</v>
      </c>
      <c r="D249" s="28">
        <f t="shared" si="28"/>
        <v>3.05</v>
      </c>
      <c r="F249" s="28">
        <f t="shared" si="29"/>
        <v>0.95264107560885902</v>
      </c>
      <c r="G249" s="28">
        <f t="shared" si="33"/>
        <v>2.2428677194858073E-3</v>
      </c>
      <c r="H249" s="28">
        <f t="shared" si="33"/>
        <v>1.0621980274645913E-4</v>
      </c>
      <c r="I249" s="28">
        <f t="shared" si="33"/>
        <v>5.0304556071114661E-6</v>
      </c>
    </row>
    <row r="250" spans="1:9" x14ac:dyDescent="0.45">
      <c r="A250" s="28">
        <f t="shared" si="30"/>
        <v>1225</v>
      </c>
      <c r="B250" s="28">
        <f t="shared" si="26"/>
        <v>0.1225</v>
      </c>
      <c r="C250" s="28">
        <f t="shared" si="27"/>
        <v>-0.91186391129944855</v>
      </c>
      <c r="D250" s="28">
        <f t="shared" si="28"/>
        <v>3.0625</v>
      </c>
      <c r="F250" s="28">
        <f t="shared" si="29"/>
        <v>0.95322937761604098</v>
      </c>
      <c r="G250" s="28">
        <f t="shared" si="33"/>
        <v>2.187491118182889E-3</v>
      </c>
      <c r="H250" s="28">
        <f t="shared" si="33"/>
        <v>1.0231032105679628E-4</v>
      </c>
      <c r="I250" s="28">
        <f t="shared" si="33"/>
        <v>4.7851173921290257E-6</v>
      </c>
    </row>
    <row r="251" spans="1:9" x14ac:dyDescent="0.45">
      <c r="A251" s="28">
        <f t="shared" si="30"/>
        <v>1230</v>
      </c>
      <c r="B251" s="28">
        <f t="shared" si="26"/>
        <v>0.123</v>
      </c>
      <c r="C251" s="28">
        <f t="shared" si="27"/>
        <v>-0.91009488856060206</v>
      </c>
      <c r="D251" s="28">
        <f t="shared" si="28"/>
        <v>3.0750000000000002</v>
      </c>
      <c r="F251" s="28">
        <f t="shared" si="29"/>
        <v>0.95381037161831994</v>
      </c>
      <c r="G251" s="28">
        <f t="shared" si="33"/>
        <v>2.1334817700377042E-3</v>
      </c>
      <c r="H251" s="28">
        <f t="shared" si="33"/>
        <v>9.8544730117130556E-5</v>
      </c>
      <c r="I251" s="28">
        <f t="shared" si="33"/>
        <v>4.5517444630832151E-6</v>
      </c>
    </row>
    <row r="252" spans="1:9" x14ac:dyDescent="0.45">
      <c r="A252" s="28">
        <f t="shared" si="30"/>
        <v>1235</v>
      </c>
      <c r="B252" s="28">
        <f t="shared" si="26"/>
        <v>0.1235</v>
      </c>
      <c r="C252" s="28">
        <f t="shared" si="27"/>
        <v>-0.90833304240431545</v>
      </c>
      <c r="D252" s="28">
        <f t="shared" si="28"/>
        <v>3.0874999999999999</v>
      </c>
      <c r="F252" s="28">
        <f t="shared" si="29"/>
        <v>0.95438414839719055</v>
      </c>
      <c r="G252" s="28">
        <f t="shared" si="33"/>
        <v>2.0808059174495333E-3</v>
      </c>
      <c r="H252" s="28">
        <f t="shared" si="33"/>
        <v>9.4917733944625628E-5</v>
      </c>
      <c r="I252" s="28">
        <f t="shared" si="33"/>
        <v>4.3297532660929942E-6</v>
      </c>
    </row>
    <row r="253" spans="1:9" x14ac:dyDescent="0.45">
      <c r="A253" s="28">
        <f t="shared" si="30"/>
        <v>1240</v>
      </c>
      <c r="B253" s="28">
        <f t="shared" si="26"/>
        <v>0.124</v>
      </c>
      <c r="C253" s="28">
        <f t="shared" si="27"/>
        <v>-0.90657831483776485</v>
      </c>
      <c r="D253" s="28">
        <f t="shared" si="28"/>
        <v>3.1</v>
      </c>
      <c r="F253" s="28">
        <f t="shared" si="29"/>
        <v>0.95495079760644219</v>
      </c>
      <c r="G253" s="28">
        <f t="shared" si="33"/>
        <v>2.029430636295734E-3</v>
      </c>
      <c r="H253" s="28">
        <f t="shared" si="33"/>
        <v>9.142423147817327E-5</v>
      </c>
      <c r="I253" s="28">
        <f t="shared" si="33"/>
        <v>4.1185887075357082E-6</v>
      </c>
    </row>
    <row r="254" spans="1:9" x14ac:dyDescent="0.45">
      <c r="A254" s="28">
        <f t="shared" si="30"/>
        <v>1245</v>
      </c>
      <c r="B254" s="28">
        <f t="shared" si="26"/>
        <v>0.1245</v>
      </c>
      <c r="C254" s="28">
        <f t="shared" si="27"/>
        <v>-0.9048306485682448</v>
      </c>
      <c r="D254" s="28">
        <f t="shared" si="28"/>
        <v>3.1124999999999998</v>
      </c>
      <c r="F254" s="28">
        <f t="shared" si="29"/>
        <v>0.95551040778616647</v>
      </c>
      <c r="G254" s="28">
        <f t="shared" si="33"/>
        <v>1.9793238153531967E-3</v>
      </c>
      <c r="H254" s="28">
        <f t="shared" si="33"/>
        <v>8.8059309404192918E-5</v>
      </c>
      <c r="I254" s="28">
        <f t="shared" si="33"/>
        <v>3.9177227660243348E-6</v>
      </c>
    </row>
    <row r="255" spans="1:9" x14ac:dyDescent="0.45">
      <c r="A255" s="28">
        <f t="shared" si="30"/>
        <v>1250</v>
      </c>
      <c r="B255" s="28">
        <f t="shared" si="26"/>
        <v>0.125</v>
      </c>
      <c r="C255" s="28">
        <f t="shared" si="27"/>
        <v>-0.90308998699194343</v>
      </c>
      <c r="D255" s="28">
        <f t="shared" si="28"/>
        <v>3.125</v>
      </c>
      <c r="F255" s="28">
        <f t="shared" si="29"/>
        <v>0.95606306637659255</v>
      </c>
      <c r="G255" s="28">
        <f t="shared" si="33"/>
        <v>1.9304541362277128E-3</v>
      </c>
      <c r="H255" s="28">
        <f t="shared" si="33"/>
        <v>8.4818235246469467E-5</v>
      </c>
      <c r="I255" s="28">
        <f t="shared" si="33"/>
        <v>3.7266531720786841E-6</v>
      </c>
    </row>
    <row r="256" spans="1:9" x14ac:dyDescent="0.45">
      <c r="A256" s="28">
        <f t="shared" si="30"/>
        <v>1255</v>
      </c>
      <c r="B256" s="28">
        <f t="shared" si="26"/>
        <v>0.1255</v>
      </c>
      <c r="C256" s="28">
        <f t="shared" si="27"/>
        <v>-0.90135627418294284</v>
      </c>
      <c r="D256" s="28">
        <f t="shared" si="28"/>
        <v>3.1375000000000002</v>
      </c>
      <c r="F256" s="28">
        <f t="shared" si="29"/>
        <v>0.95660885973174969</v>
      </c>
      <c r="G256" s="28">
        <f t="shared" si="33"/>
        <v>1.8827910537789741E-3</v>
      </c>
      <c r="H256" s="28">
        <f t="shared" si="33"/>
        <v>8.1696450710330289E-5</v>
      </c>
      <c r="I256" s="28">
        <f t="shared" si="33"/>
        <v>3.5449021521901393E-6</v>
      </c>
    </row>
    <row r="257" spans="1:9" x14ac:dyDescent="0.45">
      <c r="A257" s="28">
        <f t="shared" si="30"/>
        <v>1260</v>
      </c>
      <c r="B257" s="28">
        <f t="shared" si="26"/>
        <v>0.126</v>
      </c>
      <c r="C257" s="28">
        <f t="shared" si="27"/>
        <v>-0.89962945488243695</v>
      </c>
      <c r="D257" s="28">
        <f t="shared" si="28"/>
        <v>3.15</v>
      </c>
      <c r="F257" s="28">
        <f t="shared" si="29"/>
        <v>0.95714787313295979</v>
      </c>
      <c r="G257" s="28">
        <f t="shared" si="33"/>
        <v>1.8363047770289089E-3</v>
      </c>
      <c r="H257" s="28">
        <f t="shared" si="33"/>
        <v>7.8689565271794696E-5</v>
      </c>
      <c r="I257" s="28">
        <f t="shared" si="33"/>
        <v>3.3720152341391904E-6</v>
      </c>
    </row>
    <row r="258" spans="1:9" x14ac:dyDescent="0.45">
      <c r="A258" s="28">
        <f t="shared" si="30"/>
        <v>1265</v>
      </c>
      <c r="B258" s="28">
        <f t="shared" si="26"/>
        <v>0.1265</v>
      </c>
      <c r="C258" s="28">
        <f t="shared" si="27"/>
        <v>-0.89790947448816327</v>
      </c>
      <c r="D258" s="28">
        <f t="shared" si="28"/>
        <v>3.1625000000000001</v>
      </c>
      <c r="F258" s="28">
        <f t="shared" si="29"/>
        <v>0.95768019080216371</v>
      </c>
      <c r="G258" s="28">
        <f t="shared" si="33"/>
        <v>1.7909662505412682E-3</v>
      </c>
      <c r="H258" s="28">
        <f t="shared" si="33"/>
        <v>7.5793350002670791E-5</v>
      </c>
      <c r="I258" s="28">
        <f t="shared" si="33"/>
        <v>3.2075601105778488E-6</v>
      </c>
    </row>
    <row r="259" spans="1:9" x14ac:dyDescent="0.45">
      <c r="A259" s="28">
        <f t="shared" si="30"/>
        <v>1270</v>
      </c>
      <c r="B259" s="28">
        <f t="shared" si="26"/>
        <v>0.127</v>
      </c>
      <c r="C259" s="28">
        <f t="shared" si="27"/>
        <v>-0.89619627904404298</v>
      </c>
      <c r="D259" s="28">
        <f t="shared" si="28"/>
        <v>3.1749999999999998</v>
      </c>
      <c r="F259" s="28">
        <f t="shared" si="29"/>
        <v>0.9582058959150801</v>
      </c>
      <c r="G259" s="28">
        <f t="shared" si="33"/>
        <v>1.7467471362611182E-3</v>
      </c>
      <c r="H259" s="28">
        <f t="shared" si="33"/>
        <v>7.3003731622932965E-5</v>
      </c>
      <c r="I259" s="28">
        <f t="shared" si="33"/>
        <v>3.051125558036417E-6</v>
      </c>
    </row>
    <row r="260" spans="1:9" x14ac:dyDescent="0.45">
      <c r="A260" s="28">
        <f t="shared" si="30"/>
        <v>1275</v>
      </c>
      <c r="B260" s="28">
        <f t="shared" si="26"/>
        <v>0.1275</v>
      </c>
      <c r="C260" s="28">
        <f t="shared" si="27"/>
        <v>-0.8944898152300258</v>
      </c>
      <c r="D260" s="28">
        <f t="shared" si="28"/>
        <v>3.1875</v>
      </c>
      <c r="F260" s="28">
        <f t="shared" si="29"/>
        <v>0.95872507061420242</v>
      </c>
      <c r="G260" s="28">
        <f t="shared" si="33"/>
        <v>1.703619795802577E-3</v>
      </c>
      <c r="H260" s="28">
        <f t="shared" si="33"/>
        <v>7.0316786771998336E-5</v>
      </c>
      <c r="I260" s="28">
        <f t="shared" si="33"/>
        <v>2.9023204086504142E-6</v>
      </c>
    </row>
    <row r="261" spans="1:9" x14ac:dyDescent="0.45">
      <c r="A261" s="28">
        <f t="shared" si="30"/>
        <v>1280</v>
      </c>
      <c r="B261" s="28">
        <f t="shared" si="26"/>
        <v>0.128</v>
      </c>
      <c r="C261" s="28">
        <f t="shared" si="27"/>
        <v>-0.89279003035213156</v>
      </c>
      <c r="D261" s="28">
        <f t="shared" si="28"/>
        <v>3.2</v>
      </c>
      <c r="F261" s="28">
        <f t="shared" si="29"/>
        <v>0.95923779602163384</v>
      </c>
      <c r="G261" s="28">
        <f t="shared" si="33"/>
        <v>1.6615572731739309E-3</v>
      </c>
      <c r="H261" s="28">
        <f t="shared" si="33"/>
        <v>6.7728736490853654E-5</v>
      </c>
      <c r="I261" s="28">
        <f t="shared" si="33"/>
        <v>2.7607725720371889E-6</v>
      </c>
    </row>
    <row r="262" spans="1:9" x14ac:dyDescent="0.45">
      <c r="A262" s="28">
        <f t="shared" si="30"/>
        <v>1285</v>
      </c>
      <c r="B262" s="28">
        <f t="shared" si="26"/>
        <v>0.1285</v>
      </c>
      <c r="C262" s="28">
        <f t="shared" si="27"/>
        <v>-0.89109687233268653</v>
      </c>
      <c r="D262" s="28">
        <f t="shared" si="28"/>
        <v>3.2124999999999999</v>
      </c>
      <c r="F262" s="28">
        <f t="shared" si="29"/>
        <v>0.95974415225176213</v>
      </c>
      <c r="G262" s="28">
        <f t="shared" si="33"/>
        <v>1.620533277929308E-3</v>
      </c>
      <c r="H262" s="28">
        <f t="shared" si="33"/>
        <v>6.5235940907275021E-5</v>
      </c>
      <c r="I262" s="28">
        <f t="shared" si="33"/>
        <v>2.6261281048763081E-6</v>
      </c>
    </row>
    <row r="263" spans="1:9" x14ac:dyDescent="0.45">
      <c r="A263" s="28">
        <f t="shared" si="30"/>
        <v>1290</v>
      </c>
      <c r="B263" s="28">
        <f t="shared" ref="B263:B326" si="34">A263/$B$4</f>
        <v>0.129</v>
      </c>
      <c r="C263" s="28">
        <f t="shared" ref="C263:C326" si="35">LOG(B263,10)</f>
        <v>-0.88941028970075098</v>
      </c>
      <c r="D263" s="28">
        <f t="shared" ref="D263:D326" si="36">$D$4*B263</f>
        <v>3.2250000000000001</v>
      </c>
      <c r="F263" s="28">
        <f t="shared" ref="F263:F326" si="37">1-EXP(-D263)</f>
        <v>0.96024421842377872</v>
      </c>
      <c r="G263" s="28">
        <f t="shared" si="33"/>
        <v>1.5805221687362158E-3</v>
      </c>
      <c r="H263" s="28">
        <f t="shared" si="33"/>
        <v>6.2834894116652612E-5</v>
      </c>
      <c r="I263" s="28">
        <f t="shared" si="33"/>
        <v>2.4980503258666307E-6</v>
      </c>
    </row>
    <row r="264" spans="1:9" x14ac:dyDescent="0.45">
      <c r="A264" s="28">
        <f t="shared" ref="A264:A327" si="38">A263+$A$4</f>
        <v>1295</v>
      </c>
      <c r="B264" s="28">
        <f t="shared" si="34"/>
        <v>0.1295</v>
      </c>
      <c r="C264" s="28">
        <f t="shared" si="35"/>
        <v>-0.88773023158272923</v>
      </c>
      <c r="D264" s="28">
        <f t="shared" si="36"/>
        <v>3.2375000000000003</v>
      </c>
      <c r="F264" s="28">
        <f t="shared" si="37"/>
        <v>0.96073807267404021</v>
      </c>
      <c r="G264" s="28">
        <f t="shared" si="33"/>
        <v>1.5414989373489475E-3</v>
      </c>
      <c r="H264" s="28">
        <f t="shared" si="33"/>
        <v>6.0522219251238612E-5</v>
      </c>
      <c r="I264" s="28">
        <f t="shared" si="33"/>
        <v>2.3762189738479345E-6</v>
      </c>
    </row>
    <row r="265" spans="1:9" x14ac:dyDescent="0.45">
      <c r="A265" s="28">
        <f t="shared" si="38"/>
        <v>1300</v>
      </c>
      <c r="B265" s="28">
        <f t="shared" si="34"/>
        <v>0.13</v>
      </c>
      <c r="C265" s="28">
        <f t="shared" si="35"/>
        <v>-0.88605664769316317</v>
      </c>
      <c r="D265" s="28">
        <f t="shared" si="36"/>
        <v>3.25</v>
      </c>
      <c r="F265" s="28">
        <f t="shared" si="37"/>
        <v>0.96122579216827797</v>
      </c>
      <c r="G265" s="28">
        <f t="shared" si="33"/>
        <v>1.5034391929775739E-3</v>
      </c>
      <c r="H265" s="28">
        <f t="shared" si="33"/>
        <v>5.8294663730868912E-5</v>
      </c>
      <c r="I265" s="28">
        <f t="shared" si="33"/>
        <v>2.2603294069810585E-6</v>
      </c>
    </row>
    <row r="266" spans="1:9" x14ac:dyDescent="0.45">
      <c r="A266" s="28">
        <f t="shared" si="38"/>
        <v>1305</v>
      </c>
      <c r="B266" s="28">
        <f t="shared" si="34"/>
        <v>0.1305</v>
      </c>
      <c r="C266" s="28">
        <f t="shared" si="35"/>
        <v>-0.88438948832570019</v>
      </c>
      <c r="D266" s="28">
        <f t="shared" si="36"/>
        <v>3.2625000000000002</v>
      </c>
      <c r="F266" s="28">
        <f t="shared" si="37"/>
        <v>0.96170745311365535</v>
      </c>
      <c r="G266" s="28">
        <f t="shared" si="33"/>
        <v>1.466319147042903E-3</v>
      </c>
      <c r="H266" s="28">
        <f t="shared" si="33"/>
        <v>5.6149094688485209E-5</v>
      </c>
      <c r="I266" s="28">
        <f t="shared" si="33"/>
        <v>2.1500918409846271E-6</v>
      </c>
    </row>
    <row r="267" spans="1:9" x14ac:dyDescent="0.45">
      <c r="A267" s="28">
        <f t="shared" si="38"/>
        <v>1310</v>
      </c>
      <c r="B267" s="28">
        <f t="shared" si="34"/>
        <v>0.13100000000000001</v>
      </c>
      <c r="C267" s="28">
        <f t="shared" si="35"/>
        <v>-0.88272870434423567</v>
      </c>
      <c r="D267" s="28">
        <f t="shared" si="36"/>
        <v>3.2750000000000004</v>
      </c>
      <c r="F267" s="28">
        <f t="shared" si="37"/>
        <v>0.96218313077067497</v>
      </c>
      <c r="G267" s="28">
        <f t="shared" ref="G267:I286" si="39">_xlfn.BINOM.DIST($G$3,G$5,$F267,TRUE)</f>
        <v>1.4301155983078705E-3</v>
      </c>
      <c r="H267" s="28">
        <f t="shared" si="39"/>
        <v>5.4082494564026723E-5</v>
      </c>
      <c r="I267" s="28">
        <f t="shared" si="39"/>
        <v>2.0452306245234787E-6</v>
      </c>
    </row>
    <row r="268" spans="1:9" x14ac:dyDescent="0.45">
      <c r="A268" s="28">
        <f t="shared" si="38"/>
        <v>1315</v>
      </c>
      <c r="B268" s="28">
        <f t="shared" si="34"/>
        <v>0.13150000000000001</v>
      </c>
      <c r="C268" s="28">
        <f t="shared" si="35"/>
        <v>-0.88107424717422334</v>
      </c>
      <c r="D268" s="28">
        <f t="shared" si="36"/>
        <v>3.2875000000000001</v>
      </c>
      <c r="F268" s="28">
        <f t="shared" si="37"/>
        <v>0.96265289946493837</v>
      </c>
      <c r="G268" s="28">
        <f t="shared" si="39"/>
        <v>1.3948059183760001E-3</v>
      </c>
      <c r="H268" s="28">
        <f t="shared" si="39"/>
        <v>5.209195686048743E-5</v>
      </c>
      <c r="I268" s="28">
        <f t="shared" si="39"/>
        <v>1.945483549936717E-6</v>
      </c>
    </row>
    <row r="269" spans="1:9" x14ac:dyDescent="0.45">
      <c r="A269" s="28">
        <f t="shared" si="38"/>
        <v>1320</v>
      </c>
      <c r="B269" s="28">
        <f t="shared" si="34"/>
        <v>0.13200000000000001</v>
      </c>
      <c r="C269" s="28">
        <f t="shared" si="35"/>
        <v>-0.87942606879415008</v>
      </c>
      <c r="D269" s="28">
        <f t="shared" si="36"/>
        <v>3.3000000000000003</v>
      </c>
      <c r="F269" s="28">
        <f t="shared" si="37"/>
        <v>0.96311683259876002</v>
      </c>
      <c r="G269" s="28">
        <f t="shared" si="39"/>
        <v>1.3603680375478915E-3</v>
      </c>
      <c r="H269" s="28">
        <f t="shared" si="39"/>
        <v>5.0174682056175195E-5</v>
      </c>
      <c r="I269" s="28">
        <f t="shared" si="39"/>
        <v>1.8506011975819016E-6</v>
      </c>
    </row>
    <row r="270" spans="1:9" x14ac:dyDescent="0.45">
      <c r="A270" s="28">
        <f t="shared" si="38"/>
        <v>1325</v>
      </c>
      <c r="B270" s="28">
        <f t="shared" si="34"/>
        <v>0.13250000000000001</v>
      </c>
      <c r="C270" s="28">
        <f t="shared" si="35"/>
        <v>-0.87778412172717324</v>
      </c>
      <c r="D270" s="28">
        <f t="shared" si="36"/>
        <v>3.3125</v>
      </c>
      <c r="F270" s="28">
        <f t="shared" si="37"/>
        <v>0.96357500266263574</v>
      </c>
      <c r="G270" s="28">
        <f t="shared" si="39"/>
        <v>1.3267804310269939E-3</v>
      </c>
      <c r="H270" s="28">
        <f t="shared" si="39"/>
        <v>4.8327973667425304E-5</v>
      </c>
      <c r="I270" s="28">
        <f t="shared" si="39"/>
        <v>1.7603463121561755E-6</v>
      </c>
    </row>
    <row r="271" spans="1:9" x14ac:dyDescent="0.45">
      <c r="A271" s="28">
        <f t="shared" si="38"/>
        <v>1330</v>
      </c>
      <c r="B271" s="28">
        <f t="shared" si="34"/>
        <v>0.13300000000000001</v>
      </c>
      <c r="C271" s="28">
        <f t="shared" si="35"/>
        <v>-0.87614835903291399</v>
      </c>
      <c r="D271" s="28">
        <f t="shared" si="36"/>
        <v>3.3250000000000002</v>
      </c>
      <c r="F271" s="28">
        <f t="shared" si="37"/>
        <v>0.96402748124657034</v>
      </c>
      <c r="G271" s="28">
        <f t="shared" si="39"/>
        <v>1.2940221054658491E-3</v>
      </c>
      <c r="H271" s="28">
        <f t="shared" si="39"/>
        <v>4.6549234456222778E-5</v>
      </c>
      <c r="I271" s="28">
        <f t="shared" si="39"/>
        <v>1.674493209434269E-6</v>
      </c>
    </row>
    <row r="272" spans="1:9" x14ac:dyDescent="0.45">
      <c r="A272" s="28">
        <f t="shared" si="38"/>
        <v>1335</v>
      </c>
      <c r="B272" s="28">
        <f t="shared" si="34"/>
        <v>0.13350000000000001</v>
      </c>
      <c r="C272" s="28">
        <f t="shared" si="35"/>
        <v>-0.87451873429940574</v>
      </c>
      <c r="D272" s="28">
        <f t="shared" si="36"/>
        <v>3.3375000000000004</v>
      </c>
      <c r="F272" s="28">
        <f t="shared" si="37"/>
        <v>0.96447433905126301</v>
      </c>
      <c r="G272" s="28">
        <f t="shared" si="39"/>
        <v>1.2620725858446169E-3</v>
      </c>
      <c r="H272" s="28">
        <f t="shared" si="39"/>
        <v>4.4835962777411608E-5</v>
      </c>
      <c r="I272" s="28">
        <f t="shared" si="39"/>
        <v>1.5928272119405178E-6</v>
      </c>
    </row>
    <row r="273" spans="1:9" x14ac:dyDescent="0.45">
      <c r="A273" s="28">
        <f t="shared" si="38"/>
        <v>1340</v>
      </c>
      <c r="B273" s="28">
        <f t="shared" si="34"/>
        <v>0.13400000000000001</v>
      </c>
      <c r="C273" s="28">
        <f t="shared" si="35"/>
        <v>-0.8728952016351923</v>
      </c>
      <c r="D273" s="28">
        <f t="shared" si="36"/>
        <v>3.35</v>
      </c>
      <c r="F273" s="28">
        <f t="shared" si="37"/>
        <v>0.96491564589915502</v>
      </c>
      <c r="G273" s="28">
        <f t="shared" si="39"/>
        <v>1.2309119026734777E-3</v>
      </c>
      <c r="H273" s="28">
        <f t="shared" si="39"/>
        <v>4.3185749060341119E-5</v>
      </c>
      <c r="I273" s="28">
        <f t="shared" si="39"/>
        <v>1.5151441121432409E-6</v>
      </c>
    </row>
    <row r="274" spans="1:9" x14ac:dyDescent="0.45">
      <c r="A274" s="28">
        <f t="shared" si="38"/>
        <v>1345</v>
      </c>
      <c r="B274" s="28">
        <f t="shared" si="34"/>
        <v>0.13450000000000001</v>
      </c>
      <c r="C274" s="28">
        <f t="shared" si="35"/>
        <v>-0.87127771566157308</v>
      </c>
      <c r="D274" s="28">
        <f t="shared" si="36"/>
        <v>3.3625000000000003</v>
      </c>
      <c r="F274" s="28">
        <f t="shared" si="37"/>
        <v>0.965351470745339</v>
      </c>
      <c r="G274" s="28">
        <f t="shared" si="39"/>
        <v>1.2005205795110989E-3</v>
      </c>
      <c r="H274" s="28">
        <f t="shared" si="39"/>
        <v>4.1596272420012878E-5</v>
      </c>
      <c r="I274" s="28">
        <f t="shared" si="39"/>
        <v>1.4412496618296644E-6</v>
      </c>
    </row>
    <row r="275" spans="1:9" x14ac:dyDescent="0.45">
      <c r="A275" s="28">
        <f t="shared" si="38"/>
        <v>1350</v>
      </c>
      <c r="B275" s="28">
        <f t="shared" si="34"/>
        <v>0.13500000000000001</v>
      </c>
      <c r="C275" s="28">
        <f t="shared" si="35"/>
        <v>-0.86966623150499378</v>
      </c>
      <c r="D275" s="28">
        <f t="shared" si="36"/>
        <v>3.375</v>
      </c>
      <c r="F275" s="28">
        <f t="shared" si="37"/>
        <v>0.96578188168833401</v>
      </c>
      <c r="G275" s="28">
        <f t="shared" si="39"/>
        <v>1.1708796207911712E-3</v>
      </c>
      <c r="H275" s="28">
        <f t="shared" si="39"/>
        <v>4.0065297392950926E-5</v>
      </c>
      <c r="I275" s="28">
        <f t="shared" si="39"/>
        <v>1.370959086384077E-6</v>
      </c>
    </row>
    <row r="276" spans="1:9" x14ac:dyDescent="0.45">
      <c r="A276" s="28">
        <f t="shared" si="38"/>
        <v>1355</v>
      </c>
      <c r="B276" s="28">
        <f t="shared" si="34"/>
        <v>0.13550000000000001</v>
      </c>
      <c r="C276" s="28">
        <f t="shared" si="35"/>
        <v>-0.86806070478957531</v>
      </c>
      <c r="D276" s="28">
        <f t="shared" si="36"/>
        <v>3.3875000000000002</v>
      </c>
      <c r="F276" s="28">
        <f t="shared" si="37"/>
        <v>0.96620694598072543</v>
      </c>
      <c r="G276" s="28">
        <f t="shared" si="39"/>
        <v>1.1419704999496095E-3</v>
      </c>
      <c r="H276" s="28">
        <f t="shared" si="39"/>
        <v>3.8590670793215145E-5</v>
      </c>
      <c r="I276" s="28">
        <f t="shared" si="39"/>
        <v>1.304096622755161E-6</v>
      </c>
    </row>
    <row r="277" spans="1:9" x14ac:dyDescent="0.45">
      <c r="A277" s="28">
        <f t="shared" si="38"/>
        <v>1360</v>
      </c>
      <c r="B277" s="28">
        <f t="shared" si="34"/>
        <v>0.13600000000000001</v>
      </c>
      <c r="C277" s="28">
        <f t="shared" si="35"/>
        <v>-0.86646109162978235</v>
      </c>
      <c r="D277" s="28">
        <f t="shared" si="36"/>
        <v>3.4000000000000004</v>
      </c>
      <c r="F277" s="28">
        <f t="shared" si="37"/>
        <v>0.96662673003967392</v>
      </c>
      <c r="G277" s="28">
        <f t="shared" si="39"/>
        <v>1.1137751478448032E-3</v>
      </c>
      <c r="H277" s="28">
        <f t="shared" si="39"/>
        <v>3.7170318684126734E-5</v>
      </c>
      <c r="I277" s="28">
        <f t="shared" si="39"/>
        <v>1.2404950799567134E-6</v>
      </c>
    </row>
    <row r="278" spans="1:9" x14ac:dyDescent="0.45">
      <c r="A278" s="28">
        <f t="shared" si="38"/>
        <v>1365</v>
      </c>
      <c r="B278" s="28">
        <f t="shared" si="34"/>
        <v>0.13650000000000001</v>
      </c>
      <c r="C278" s="28">
        <f t="shared" si="35"/>
        <v>-0.86486734862322501</v>
      </c>
      <c r="D278" s="28">
        <f t="shared" si="36"/>
        <v>3.4125000000000001</v>
      </c>
      <c r="F278" s="28">
        <f t="shared" si="37"/>
        <v>0.96704129945729267</v>
      </c>
      <c r="G278" s="28">
        <f t="shared" si="39"/>
        <v>1.086275941463857E-3</v>
      </c>
      <c r="H278" s="28">
        <f t="shared" si="39"/>
        <v>3.580224346145478E-5</v>
      </c>
      <c r="I278" s="28">
        <f t="shared" si="39"/>
        <v>1.1799954210031888E-6</v>
      </c>
    </row>
    <row r="279" spans="1:9" x14ac:dyDescent="0.45">
      <c r="A279" s="28">
        <f t="shared" si="38"/>
        <v>1370</v>
      </c>
      <c r="B279" s="28">
        <f t="shared" si="34"/>
        <v>0.13700000000000001</v>
      </c>
      <c r="C279" s="28">
        <f t="shared" si="35"/>
        <v>-0.8632794328435931</v>
      </c>
      <c r="D279" s="28">
        <f t="shared" si="36"/>
        <v>3.4250000000000003</v>
      </c>
      <c r="F279" s="28">
        <f t="shared" si="37"/>
        <v>0.96745071901089663</v>
      </c>
      <c r="G279" s="28">
        <f t="shared" si="39"/>
        <v>1.0594556929076062E-3</v>
      </c>
      <c r="H279" s="28">
        <f t="shared" si="39"/>
        <v>3.448452104395486E-5</v>
      </c>
      <c r="I279" s="28">
        <f t="shared" si="39"/>
        <v>1.1224463652343361E-6</v>
      </c>
    </row>
    <row r="280" spans="1:9" x14ac:dyDescent="0.45">
      <c r="A280" s="28">
        <f t="shared" si="38"/>
        <v>1375</v>
      </c>
      <c r="B280" s="28">
        <f t="shared" si="34"/>
        <v>0.13750000000000001</v>
      </c>
      <c r="C280" s="28">
        <f t="shared" si="35"/>
        <v>-0.8616973018337184</v>
      </c>
      <c r="D280" s="28">
        <f t="shared" si="36"/>
        <v>3.4375000000000004</v>
      </c>
      <c r="F280" s="28">
        <f t="shared" si="37"/>
        <v>0.96785505267312399</v>
      </c>
      <c r="G280" s="28">
        <f t="shared" si="39"/>
        <v>1.0332976386476325E-3</v>
      </c>
      <c r="H280" s="28">
        <f t="shared" si="39"/>
        <v>3.3215298167313478E-5</v>
      </c>
      <c r="I280" s="28">
        <f t="shared" si="39"/>
        <v>1.0677040100347731E-6</v>
      </c>
    </row>
    <row r="281" spans="1:9" x14ac:dyDescent="0.45">
      <c r="A281" s="28">
        <f t="shared" si="38"/>
        <v>1380</v>
      </c>
      <c r="B281" s="28">
        <f t="shared" si="34"/>
        <v>0.13800000000000001</v>
      </c>
      <c r="C281" s="28">
        <f t="shared" si="35"/>
        <v>-0.8601209135987633</v>
      </c>
      <c r="D281" s="28">
        <f t="shared" si="36"/>
        <v>3.45</v>
      </c>
      <c r="F281" s="28">
        <f t="shared" si="37"/>
        <v>0.96825436362193207</v>
      </c>
      <c r="G281" s="28">
        <f t="shared" si="39"/>
        <v>1.0077854290485105E-3</v>
      </c>
      <c r="H281" s="28">
        <f t="shared" si="39"/>
        <v>3.1992789777689165E-5</v>
      </c>
      <c r="I281" s="28">
        <f t="shared" si="39"/>
        <v>1.0156314710024903E-6</v>
      </c>
    </row>
    <row r="282" spans="1:9" x14ac:dyDescent="0.45">
      <c r="A282" s="28">
        <f t="shared" si="38"/>
        <v>1385</v>
      </c>
      <c r="B282" s="28">
        <f t="shared" si="34"/>
        <v>0.13850000000000001</v>
      </c>
      <c r="C282" s="28">
        <f t="shared" si="35"/>
        <v>-0.85855022659953251</v>
      </c>
      <c r="D282" s="28">
        <f t="shared" si="36"/>
        <v>3.4625000000000004</v>
      </c>
      <c r="F282" s="28">
        <f t="shared" si="37"/>
        <v>0.96864871425046917</v>
      </c>
      <c r="G282" s="28">
        <f t="shared" si="39"/>
        <v>9.8290311814873518E-4</v>
      </c>
      <c r="H282" s="28">
        <f t="shared" si="39"/>
        <v>3.0815276521185882E-5</v>
      </c>
      <c r="I282" s="28">
        <f t="shared" si="39"/>
        <v>9.6609853966650656E-7</v>
      </c>
    </row>
    <row r="283" spans="1:9" x14ac:dyDescent="0.45">
      <c r="A283" s="28">
        <f t="shared" si="38"/>
        <v>1390</v>
      </c>
      <c r="B283" s="28">
        <f t="shared" si="34"/>
        <v>0.13900000000000001</v>
      </c>
      <c r="C283" s="28">
        <f t="shared" si="35"/>
        <v>-0.8569851997459047</v>
      </c>
      <c r="D283" s="28">
        <f t="shared" si="36"/>
        <v>3.4750000000000005</v>
      </c>
      <c r="F283" s="28">
        <f t="shared" si="37"/>
        <v>0.96903816617682315</v>
      </c>
      <c r="G283" s="28">
        <f t="shared" si="39"/>
        <v>9.5863515369401812E-4</v>
      </c>
      <c r="H283" s="28">
        <f t="shared" si="39"/>
        <v>2.9681102325729805E-5</v>
      </c>
      <c r="I283" s="28">
        <f t="shared" si="39"/>
        <v>9.1898135789795385E-7</v>
      </c>
    </row>
    <row r="284" spans="1:9" x14ac:dyDescent="0.45">
      <c r="A284" s="28">
        <f t="shared" si="38"/>
        <v>1395</v>
      </c>
      <c r="B284" s="28">
        <f t="shared" si="34"/>
        <v>0.13950000000000001</v>
      </c>
      <c r="C284" s="28">
        <f t="shared" si="35"/>
        <v>-0.85542579239038352</v>
      </c>
      <c r="D284" s="28">
        <f t="shared" si="36"/>
        <v>3.4875000000000003</v>
      </c>
      <c r="F284" s="28">
        <f t="shared" si="37"/>
        <v>0.96942278025364992</v>
      </c>
      <c r="G284" s="28">
        <f t="shared" si="39"/>
        <v>9.3496636741658139E-4</v>
      </c>
      <c r="H284" s="28">
        <f t="shared" si="39"/>
        <v>2.8588672071943509E-5</v>
      </c>
      <c r="I284" s="28">
        <f t="shared" si="39"/>
        <v>8.7416210820015781E-7</v>
      </c>
    </row>
    <row r="285" spans="1:9" x14ac:dyDescent="0.45">
      <c r="A285" s="28">
        <f t="shared" si="38"/>
        <v>1400</v>
      </c>
      <c r="B285" s="28">
        <f t="shared" si="34"/>
        <v>0.14000000000000001</v>
      </c>
      <c r="C285" s="28">
        <f t="shared" si="35"/>
        <v>-0.85387196432176193</v>
      </c>
      <c r="D285" s="28">
        <f t="shared" si="36"/>
        <v>3.5000000000000004</v>
      </c>
      <c r="F285" s="28">
        <f t="shared" si="37"/>
        <v>0.96980261657768152</v>
      </c>
      <c r="G285" s="28">
        <f t="shared" si="39"/>
        <v>9.1188196555451462E-4</v>
      </c>
      <c r="H285" s="28">
        <f t="shared" si="39"/>
        <v>2.753644934974706E-5</v>
      </c>
      <c r="I285" s="28">
        <f t="shared" si="39"/>
        <v>8.3152871910356491E-7</v>
      </c>
    </row>
    <row r="286" spans="1:9" x14ac:dyDescent="0.45">
      <c r="A286" s="28">
        <f t="shared" si="38"/>
        <v>1405</v>
      </c>
      <c r="B286" s="28">
        <f t="shared" si="34"/>
        <v>0.14050000000000001</v>
      </c>
      <c r="C286" s="28">
        <f t="shared" si="35"/>
        <v>-0.85232367575890122</v>
      </c>
      <c r="D286" s="28">
        <f t="shared" si="36"/>
        <v>3.5125000000000002</v>
      </c>
      <c r="F286" s="28">
        <f t="shared" si="37"/>
        <v>0.97017773449911626</v>
      </c>
      <c r="G286" s="28">
        <f t="shared" si="39"/>
        <v>8.8936751960520029E-4</v>
      </c>
      <c r="H286" s="28">
        <f t="shared" si="39"/>
        <v>2.6522954297528719E-5</v>
      </c>
      <c r="I286" s="28">
        <f t="shared" si="39"/>
        <v>7.9097458492870646E-7</v>
      </c>
    </row>
    <row r="287" spans="1:9" x14ac:dyDescent="0.45">
      <c r="A287" s="28">
        <f t="shared" si="38"/>
        <v>1410</v>
      </c>
      <c r="B287" s="28">
        <f t="shared" si="34"/>
        <v>0.14099999999999999</v>
      </c>
      <c r="C287" s="28">
        <f t="shared" si="35"/>
        <v>-0.85078088734461998</v>
      </c>
      <c r="D287" s="28">
        <f t="shared" si="36"/>
        <v>3.5249999999999995</v>
      </c>
      <c r="F287" s="28">
        <f t="shared" si="37"/>
        <v>0.97054819263089265</v>
      </c>
      <c r="G287" s="28">
        <f t="shared" ref="G287:I306" si="40">_xlfn.BINOM.DIST($G$3,G$5,$F287,TRUE)</f>
        <v>8.6740895730700641E-4</v>
      </c>
      <c r="H287" s="28">
        <f t="shared" si="40"/>
        <v>2.554676152084424E-5</v>
      </c>
      <c r="I287" s="28">
        <f t="shared" si="40"/>
        <v>7.5239829921642799E-7</v>
      </c>
    </row>
    <row r="288" spans="1:9" x14ac:dyDescent="0.45">
      <c r="A288" s="28">
        <f t="shared" si="38"/>
        <v>1415</v>
      </c>
      <c r="B288" s="28">
        <f t="shared" si="34"/>
        <v>0.14149999999999999</v>
      </c>
      <c r="C288" s="28">
        <f t="shared" si="35"/>
        <v>-0.84924356013969082</v>
      </c>
      <c r="D288" s="28">
        <f t="shared" si="36"/>
        <v>3.5374999999999996</v>
      </c>
      <c r="F288" s="28">
        <f t="shared" si="37"/>
        <v>0.97091404885784749</v>
      </c>
      <c r="G288" s="28">
        <f t="shared" si="40"/>
        <v>8.459925538436831E-4</v>
      </c>
      <c r="H288" s="28">
        <f t="shared" si="40"/>
        <v>2.4606498087722185E-5</v>
      </c>
      <c r="I288" s="28">
        <f t="shared" si="40"/>
        <v>7.157034011589571E-7</v>
      </c>
    </row>
    <row r="289" spans="1:9" x14ac:dyDescent="0.45">
      <c r="A289" s="28">
        <f t="shared" si="38"/>
        <v>1420</v>
      </c>
      <c r="B289" s="28">
        <f t="shared" si="34"/>
        <v>0.14199999999999999</v>
      </c>
      <c r="C289" s="28">
        <f t="shared" si="35"/>
        <v>-0.8477116556169435</v>
      </c>
      <c r="D289" s="28">
        <f t="shared" si="36"/>
        <v>3.55</v>
      </c>
      <c r="F289" s="28">
        <f t="shared" si="37"/>
        <v>0.97127536034576056</v>
      </c>
      <c r="G289" s="28">
        <f t="shared" si="40"/>
        <v>8.251049232659046E-4</v>
      </c>
      <c r="H289" s="28">
        <f t="shared" si="40"/>
        <v>2.3700841597752009E-5</v>
      </c>
      <c r="I289" s="28">
        <f t="shared" si="40"/>
        <v>6.8079813439763423E-7</v>
      </c>
    </row>
    <row r="290" spans="1:9" x14ac:dyDescent="0.45">
      <c r="A290" s="28">
        <f t="shared" si="38"/>
        <v>1425</v>
      </c>
      <c r="B290" s="28">
        <f t="shared" si="34"/>
        <v>0.14249999999999999</v>
      </c>
      <c r="C290" s="28">
        <f t="shared" si="35"/>
        <v>-0.84618513565547093</v>
      </c>
      <c r="D290" s="28">
        <f t="shared" si="36"/>
        <v>3.5624999999999996</v>
      </c>
      <c r="F290" s="28">
        <f t="shared" si="37"/>
        <v>0.97163218355028691</v>
      </c>
      <c r="G290" s="28">
        <f t="shared" si="40"/>
        <v>8.047330101246126E-4</v>
      </c>
      <c r="H290" s="28">
        <f t="shared" si="40"/>
        <v>2.2828518322240104E-5</v>
      </c>
      <c r="I290" s="28">
        <f t="shared" si="40"/>
        <v>6.4759521758421976E-7</v>
      </c>
    </row>
    <row r="291" spans="1:9" x14ac:dyDescent="0.45">
      <c r="A291" s="28">
        <f t="shared" si="38"/>
        <v>1430</v>
      </c>
      <c r="B291" s="28">
        <f t="shared" si="34"/>
        <v>0.14299999999999999</v>
      </c>
      <c r="C291" s="28">
        <f t="shared" si="35"/>
        <v>-0.84466396253493814</v>
      </c>
      <c r="D291" s="28">
        <f t="shared" si="36"/>
        <v>3.5749999999999997</v>
      </c>
      <c r="F291" s="28">
        <f t="shared" si="37"/>
        <v>0.97198457422577822</v>
      </c>
      <c r="G291" s="28">
        <f t="shared" si="40"/>
        <v>7.8486408131093024E-4</v>
      </c>
      <c r="H291" s="28">
        <f t="shared" si="40"/>
        <v>2.1988301412819136E-5</v>
      </c>
      <c r="I291" s="28">
        <f t="shared" si="40"/>
        <v>6.1601162613205047E-7</v>
      </c>
    </row>
    <row r="292" spans="1:9" x14ac:dyDescent="0.45">
      <c r="A292" s="28">
        <f t="shared" si="38"/>
        <v>1435</v>
      </c>
      <c r="B292" s="28">
        <f t="shared" si="34"/>
        <v>0.14349999999999999</v>
      </c>
      <c r="C292" s="28">
        <f t="shared" si="35"/>
        <v>-0.84314809892998877</v>
      </c>
      <c r="D292" s="28">
        <f t="shared" si="36"/>
        <v>3.5874999999999999</v>
      </c>
      <c r="F292" s="28">
        <f t="shared" si="37"/>
        <v>0.97233258743399442</v>
      </c>
      <c r="G292" s="28">
        <f t="shared" si="40"/>
        <v>7.6548571809756329E-4</v>
      </c>
      <c r="H292" s="28">
        <f t="shared" si="40"/>
        <v>2.1179009175990336E-5</v>
      </c>
      <c r="I292" s="28">
        <f t="shared" si="40"/>
        <v>5.8596838461134207E-7</v>
      </c>
    </row>
    <row r="293" spans="1:9" x14ac:dyDescent="0.45">
      <c r="A293" s="28">
        <f t="shared" si="38"/>
        <v>1440</v>
      </c>
      <c r="B293" s="28">
        <f t="shared" si="34"/>
        <v>0.14399999999999999</v>
      </c>
      <c r="C293" s="28">
        <f t="shared" si="35"/>
        <v>-0.84163750790475034</v>
      </c>
      <c r="D293" s="28">
        <f t="shared" si="36"/>
        <v>3.5999999999999996</v>
      </c>
      <c r="F293" s="28">
        <f t="shared" si="37"/>
        <v>0.97267627755270747</v>
      </c>
      <c r="G293" s="28">
        <f t="shared" si="40"/>
        <v>7.465858083766779E-4</v>
      </c>
      <c r="H293" s="28">
        <f t="shared" si="40"/>
        <v>2.0399503411171885E-5</v>
      </c>
      <c r="I293" s="28">
        <f t="shared" si="40"/>
        <v>5.5739036926945765E-7</v>
      </c>
    </row>
    <row r="294" spans="1:9" x14ac:dyDescent="0.45">
      <c r="A294" s="28">
        <f t="shared" si="38"/>
        <v>1445</v>
      </c>
      <c r="B294" s="28">
        <f t="shared" si="34"/>
        <v>0.14449999999999999</v>
      </c>
      <c r="C294" s="28">
        <f t="shared" si="35"/>
        <v>-0.84013215290743326</v>
      </c>
      <c r="D294" s="28">
        <f t="shared" si="36"/>
        <v>3.6124999999999998</v>
      </c>
      <c r="F294" s="28">
        <f t="shared" si="37"/>
        <v>0.97301569828419754</v>
      </c>
      <c r="G294" s="28">
        <f t="shared" si="40"/>
        <v>7.2815253908945974E-4</v>
      </c>
      <c r="H294" s="28">
        <f t="shared" si="40"/>
        <v>1.9648687809917629E-5</v>
      </c>
      <c r="I294" s="28">
        <f t="shared" si="40"/>
        <v>5.3020612018242717E-7</v>
      </c>
    </row>
    <row r="295" spans="1:9" x14ac:dyDescent="0.45">
      <c r="A295" s="28">
        <f t="shared" si="38"/>
        <v>1450</v>
      </c>
      <c r="B295" s="28">
        <f t="shared" si="34"/>
        <v>0.14499999999999999</v>
      </c>
      <c r="C295" s="28">
        <f t="shared" si="35"/>
        <v>-0.83863199776502506</v>
      </c>
      <c r="D295" s="28">
        <f t="shared" si="36"/>
        <v>3.6249999999999996</v>
      </c>
      <c r="F295" s="28">
        <f t="shared" si="37"/>
        <v>0.97335090266364455</v>
      </c>
      <c r="G295" s="28">
        <f t="shared" si="40"/>
        <v>7.1017438884254718E-4</v>
      </c>
      <c r="H295" s="28">
        <f t="shared" si="40"/>
        <v>1.8925506414051792E-5</v>
      </c>
      <c r="I295" s="28">
        <f t="shared" si="40"/>
        <v>5.0434766256788538E-7</v>
      </c>
    </row>
    <row r="296" spans="1:9" x14ac:dyDescent="0.45">
      <c r="A296" s="28">
        <f t="shared" si="38"/>
        <v>1455</v>
      </c>
      <c r="B296" s="28">
        <f t="shared" si="34"/>
        <v>0.14549999999999999</v>
      </c>
      <c r="C296" s="28">
        <f t="shared" si="35"/>
        <v>-0.83713700667807378</v>
      </c>
      <c r="D296" s="28">
        <f t="shared" si="36"/>
        <v>3.6374999999999997</v>
      </c>
      <c r="F296" s="28">
        <f t="shared" si="37"/>
        <v>0.97368194306741473</v>
      </c>
      <c r="G296" s="28">
        <f t="shared" si="40"/>
        <v>6.9264012070679938E-4</v>
      </c>
      <c r="H296" s="28">
        <f t="shared" si="40"/>
        <v>1.8228942130554268E-5</v>
      </c>
      <c r="I296" s="28">
        <f t="shared" si="40"/>
        <v>4.7975033681272959E-7</v>
      </c>
    </row>
    <row r="297" spans="1:9" x14ac:dyDescent="0.45">
      <c r="A297" s="28">
        <f t="shared" si="38"/>
        <v>1460</v>
      </c>
      <c r="B297" s="28">
        <f t="shared" si="34"/>
        <v>0.14599999999999999</v>
      </c>
      <c r="C297" s="28">
        <f t="shared" si="35"/>
        <v>-0.83564714421556285</v>
      </c>
      <c r="D297" s="28">
        <f t="shared" si="36"/>
        <v>3.65</v>
      </c>
      <c r="F297" s="28">
        <f t="shared" si="37"/>
        <v>0.97400887122124469</v>
      </c>
      <c r="G297" s="28">
        <f t="shared" si="40"/>
        <v>6.7553877519384254E-4</v>
      </c>
      <c r="H297" s="28">
        <f t="shared" si="40"/>
        <v>1.7558015301105811E-5</v>
      </c>
      <c r="I297" s="28">
        <f t="shared" si="40"/>
        <v>4.5635263679039695E-7</v>
      </c>
    </row>
    <row r="298" spans="1:9" x14ac:dyDescent="0.45">
      <c r="A298" s="28">
        <f t="shared" si="38"/>
        <v>1465</v>
      </c>
      <c r="B298" s="28">
        <f t="shared" si="34"/>
        <v>0.14649999999999999</v>
      </c>
      <c r="C298" s="28">
        <f t="shared" si="35"/>
        <v>-0.8341623753098717</v>
      </c>
      <c r="D298" s="28">
        <f t="shared" si="36"/>
        <v>3.6624999999999996</v>
      </c>
      <c r="F298" s="28">
        <f t="shared" si="37"/>
        <v>0.97433173820832353</v>
      </c>
      <c r="G298" s="28">
        <f t="shared" si="40"/>
        <v>6.5885966340603803E-4</v>
      </c>
      <c r="H298" s="28">
        <f t="shared" si="40"/>
        <v>1.6911782324282017E-5</v>
      </c>
      <c r="I298" s="28">
        <f t="shared" si="40"/>
        <v>4.3409605606351777E-7</v>
      </c>
    </row>
    <row r="299" spans="1:9" x14ac:dyDescent="0.45">
      <c r="A299" s="28">
        <f t="shared" si="38"/>
        <v>1470</v>
      </c>
      <c r="B299" s="28">
        <f t="shared" si="34"/>
        <v>0.14699999999999999</v>
      </c>
      <c r="C299" s="28">
        <f t="shared" si="35"/>
        <v>-0.83268266525182388</v>
      </c>
      <c r="D299" s="28">
        <f t="shared" si="36"/>
        <v>3.6749999999999998</v>
      </c>
      <c r="F299" s="28">
        <f t="shared" si="37"/>
        <v>0.97465059447727509</v>
      </c>
      <c r="G299" s="28">
        <f t="shared" si="40"/>
        <v>6.4259236035555615E-4</v>
      </c>
      <c r="H299" s="28">
        <f t="shared" si="40"/>
        <v>1.6289334328457964E-5</v>
      </c>
      <c r="I299" s="28">
        <f t="shared" si="40"/>
        <v>4.1292494158732497E-7</v>
      </c>
    </row>
    <row r="300" spans="1:9" x14ac:dyDescent="0.45">
      <c r="A300" s="28">
        <f t="shared" si="38"/>
        <v>1475</v>
      </c>
      <c r="B300" s="28">
        <f t="shared" si="34"/>
        <v>0.14749999999999999</v>
      </c>
      <c r="C300" s="28">
        <f t="shared" si="35"/>
        <v>-0.83120797968581817</v>
      </c>
      <c r="D300" s="28">
        <f t="shared" si="36"/>
        <v>3.6875</v>
      </c>
      <c r="F300" s="28">
        <f t="shared" si="37"/>
        <v>0.97496548985003983</v>
      </c>
      <c r="G300" s="28">
        <f t="shared" si="40"/>
        <v>6.2672669844845866E-4</v>
      </c>
      <c r="H300" s="28">
        <f t="shared" si="40"/>
        <v>1.5689795893558979E-5</v>
      </c>
      <c r="I300" s="28">
        <f t="shared" si="40"/>
        <v>3.927863545481053E-7</v>
      </c>
    </row>
    <row r="301" spans="1:9" x14ac:dyDescent="0.45">
      <c r="A301" s="28">
        <f t="shared" si="38"/>
        <v>1480</v>
      </c>
      <c r="B301" s="28">
        <f t="shared" si="34"/>
        <v>0.14799999999999999</v>
      </c>
      <c r="C301" s="28">
        <f t="shared" si="35"/>
        <v>-0.82973828460504262</v>
      </c>
      <c r="D301" s="28">
        <f t="shared" si="36"/>
        <v>3.6999999999999997</v>
      </c>
      <c r="F301" s="28">
        <f t="shared" si="37"/>
        <v>0.97527647352966063</v>
      </c>
      <c r="G301" s="28">
        <f t="shared" si="40"/>
        <v>6.1125276112957176E-4</v>
      </c>
      <c r="H301" s="28">
        <f t="shared" si="40"/>
        <v>1.5112323819855006E-5</v>
      </c>
      <c r="I301" s="28">
        <f t="shared" si="40"/>
        <v>3.7362993798852538E-7</v>
      </c>
    </row>
    <row r="302" spans="1:9" x14ac:dyDescent="0.45">
      <c r="A302" s="28">
        <f t="shared" si="38"/>
        <v>1485</v>
      </c>
      <c r="B302" s="28">
        <f t="shared" si="34"/>
        <v>0.14849999999999999</v>
      </c>
      <c r="C302" s="28">
        <f t="shared" si="35"/>
        <v>-0.82827354634676886</v>
      </c>
      <c r="D302" s="28">
        <f t="shared" si="36"/>
        <v>3.7124999999999999</v>
      </c>
      <c r="F302" s="28">
        <f t="shared" si="37"/>
        <v>0.97558359410797002</v>
      </c>
      <c r="G302" s="28">
        <f t="shared" si="40"/>
        <v>5.9616087668435628E-4</v>
      </c>
      <c r="H302" s="28">
        <f t="shared" si="40"/>
        <v>1.4556105942073676E-5</v>
      </c>
      <c r="I302" s="28">
        <f t="shared" si="40"/>
        <v>3.5540779088906029E-7</v>
      </c>
    </row>
    <row r="303" spans="1:9" x14ac:dyDescent="0.45">
      <c r="A303" s="28">
        <f t="shared" si="38"/>
        <v>1490</v>
      </c>
      <c r="B303" s="28">
        <f t="shared" si="34"/>
        <v>0.14899999999999999</v>
      </c>
      <c r="C303" s="28">
        <f t="shared" si="35"/>
        <v>-0.82681373158772598</v>
      </c>
      <c r="D303" s="28">
        <f t="shared" si="36"/>
        <v>3.7249999999999996</v>
      </c>
      <c r="F303" s="28">
        <f t="shared" si="37"/>
        <v>0.97588689957318309</v>
      </c>
      <c r="G303" s="28">
        <f t="shared" si="40"/>
        <v>5.8144161219375818E-4</v>
      </c>
      <c r="H303" s="28">
        <f t="shared" si="40"/>
        <v>1.4020359987158428E-5</v>
      </c>
      <c r="I303" s="28">
        <f t="shared" si="40"/>
        <v>3.3807434839047669E-7</v>
      </c>
    </row>
    <row r="304" spans="1:9" x14ac:dyDescent="0.45">
      <c r="A304" s="28">
        <f t="shared" si="38"/>
        <v>1495</v>
      </c>
      <c r="B304" s="28">
        <f t="shared" si="34"/>
        <v>0.14949999999999999</v>
      </c>
      <c r="C304" s="28">
        <f t="shared" si="35"/>
        <v>-0.82535880733955147</v>
      </c>
      <c r="D304" s="28">
        <f t="shared" si="36"/>
        <v>3.7374999999999998</v>
      </c>
      <c r="F304" s="28">
        <f t="shared" si="37"/>
        <v>0.97618643731739607</v>
      </c>
      <c r="G304" s="28">
        <f t="shared" si="40"/>
        <v>5.6708576763830649E-4</v>
      </c>
      <c r="H304" s="28">
        <f t="shared" si="40"/>
        <v>1.3504332474067374E-5</v>
      </c>
      <c r="I304" s="28">
        <f t="shared" si="40"/>
        <v>3.215862678579274E-7</v>
      </c>
    </row>
    <row r="305" spans="1:9" x14ac:dyDescent="0.45">
      <c r="A305" s="28">
        <f t="shared" si="38"/>
        <v>1500</v>
      </c>
      <c r="B305" s="28">
        <f t="shared" si="34"/>
        <v>0.15</v>
      </c>
      <c r="C305" s="28">
        <f t="shared" si="35"/>
        <v>-0.82390874094431865</v>
      </c>
      <c r="D305" s="28">
        <f t="shared" si="36"/>
        <v>3.75</v>
      </c>
      <c r="F305" s="28">
        <f t="shared" si="37"/>
        <v>0.97648225414399092</v>
      </c>
      <c r="G305" s="28">
        <f t="shared" si="40"/>
        <v>5.5308437014783211E-4</v>
      </c>
      <c r="H305" s="28">
        <f t="shared" si="40"/>
        <v>1.3007297654067575E-5</v>
      </c>
      <c r="I305" s="28">
        <f t="shared" si="40"/>
        <v>3.0590232050182414E-7</v>
      </c>
    </row>
    <row r="306" spans="1:9" x14ac:dyDescent="0.45">
      <c r="A306" s="28">
        <f t="shared" si="38"/>
        <v>1505</v>
      </c>
      <c r="B306" s="28">
        <f t="shared" si="34"/>
        <v>0.15049999999999999</v>
      </c>
      <c r="C306" s="28">
        <f t="shared" si="35"/>
        <v>-0.8224635000701378</v>
      </c>
      <c r="D306" s="28">
        <f t="shared" si="36"/>
        <v>3.7624999999999997</v>
      </c>
      <c r="F306" s="28">
        <f t="shared" si="37"/>
        <v>0.97677439627494844</v>
      </c>
      <c r="G306" s="28">
        <f t="shared" si="40"/>
        <v>5.3942866839312871E-4</v>
      </c>
      <c r="H306" s="28">
        <f t="shared" si="40"/>
        <v>1.2528556490031056E-5</v>
      </c>
      <c r="I306" s="28">
        <f t="shared" si="40"/>
        <v>2.90983288284384E-7</v>
      </c>
    </row>
    <row r="307" spans="1:9" x14ac:dyDescent="0.45">
      <c r="A307" s="28">
        <f t="shared" si="38"/>
        <v>1510</v>
      </c>
      <c r="B307" s="28">
        <f t="shared" si="34"/>
        <v>0.151</v>
      </c>
      <c r="C307" s="28">
        <f t="shared" si="35"/>
        <v>-0.82102305270683051</v>
      </c>
      <c r="D307" s="28">
        <f t="shared" si="36"/>
        <v>3.7749999999999999</v>
      </c>
      <c r="F307" s="28">
        <f t="shared" si="37"/>
        <v>0.97706290935807105</v>
      </c>
      <c r="G307" s="28">
        <f t="shared" ref="G307:I326" si="41">_xlfn.BINOM.DIST($G$3,G$5,$F307,TRUE)</f>
        <v>5.2611012711606463E-4</v>
      </c>
      <c r="H307" s="28">
        <f t="shared" si="41"/>
        <v>1.2067435673297933E-5</v>
      </c>
      <c r="I307" s="28">
        <f t="shared" si="41"/>
        <v>2.7679186585408171E-7</v>
      </c>
    </row>
    <row r="308" spans="1:9" x14ac:dyDescent="0.45">
      <c r="A308" s="28">
        <f t="shared" si="38"/>
        <v>1515</v>
      </c>
      <c r="B308" s="28">
        <f t="shared" si="34"/>
        <v>0.1515</v>
      </c>
      <c r="C308" s="28">
        <f t="shared" si="35"/>
        <v>-0.81958736716167613</v>
      </c>
      <c r="D308" s="28">
        <f t="shared" si="36"/>
        <v>3.7875000000000001</v>
      </c>
      <c r="F308" s="28">
        <f t="shared" si="37"/>
        <v>0.97734783847411499</v>
      </c>
      <c r="G308" s="28">
        <f t="shared" si="41"/>
        <v>5.1312042179478513E-4</v>
      </c>
      <c r="H308" s="28">
        <f t="shared" si="41"/>
        <v>1.1623286676725721E-5</v>
      </c>
      <c r="I308" s="28">
        <f t="shared" si="41"/>
        <v>2.6329256726285822E-7</v>
      </c>
    </row>
    <row r="309" spans="1:9" x14ac:dyDescent="0.45">
      <c r="A309" s="28">
        <f t="shared" si="38"/>
        <v>1520</v>
      </c>
      <c r="B309" s="28">
        <f t="shared" si="34"/>
        <v>0.152</v>
      </c>
      <c r="C309" s="28">
        <f t="shared" si="35"/>
        <v>-0.81815641205522738</v>
      </c>
      <c r="D309" s="28">
        <f t="shared" si="36"/>
        <v>3.8</v>
      </c>
      <c r="F309" s="28">
        <f t="shared" si="37"/>
        <v>0.97762922814383435</v>
      </c>
      <c r="G309" s="28">
        <f t="shared" si="41"/>
        <v>5.0045143344061311E-4</v>
      </c>
      <c r="H309" s="28">
        <f t="shared" si="41"/>
        <v>1.1195484842591019E-5</v>
      </c>
      <c r="I309" s="28">
        <f t="shared" si="41"/>
        <v>2.5045163723276442E-7</v>
      </c>
    </row>
    <row r="310" spans="1:9" x14ac:dyDescent="0.45">
      <c r="A310" s="28">
        <f t="shared" si="38"/>
        <v>1525</v>
      </c>
      <c r="B310" s="28">
        <f t="shared" si="34"/>
        <v>0.1525</v>
      </c>
      <c r="C310" s="28">
        <f t="shared" si="35"/>
        <v>-0.81673015631719525</v>
      </c>
      <c r="D310" s="28">
        <f t="shared" si="36"/>
        <v>3.8125</v>
      </c>
      <c r="F310" s="28">
        <f t="shared" si="37"/>
        <v>0.9779071223349376</v>
      </c>
      <c r="G310" s="28">
        <f t="shared" si="41"/>
        <v>4.8809524352341326E-4</v>
      </c>
      <c r="H310" s="28">
        <f t="shared" si="41"/>
        <v>1.0783428504061613E-5</v>
      </c>
      <c r="I310" s="28">
        <f t="shared" si="41"/>
        <v>2.382369667501801E-7</v>
      </c>
    </row>
    <row r="311" spans="1:9" x14ac:dyDescent="0.45">
      <c r="A311" s="28">
        <f t="shared" si="38"/>
        <v>1530</v>
      </c>
      <c r="B311" s="28">
        <f t="shared" si="34"/>
        <v>0.153</v>
      </c>
      <c r="C311" s="28">
        <f t="shared" si="35"/>
        <v>-0.81530856918240113</v>
      </c>
      <c r="D311" s="28">
        <f t="shared" si="36"/>
        <v>3.8249999999999997</v>
      </c>
      <c r="F311" s="28">
        <f t="shared" si="37"/>
        <v>0.97818156446895721</v>
      </c>
      <c r="G311" s="28">
        <f t="shared" si="41"/>
        <v>4.7604412902227058E-4</v>
      </c>
      <c r="H311" s="28">
        <f t="shared" si="41"/>
        <v>1.0386538139003833E-5</v>
      </c>
      <c r="I311" s="28">
        <f t="shared" si="41"/>
        <v>2.2661801277657221E-7</v>
      </c>
    </row>
    <row r="312" spans="1:9" x14ac:dyDescent="0.45">
      <c r="A312" s="28">
        <f t="shared" si="38"/>
        <v>1535</v>
      </c>
      <c r="B312" s="28">
        <f t="shared" si="34"/>
        <v>0.1535</v>
      </c>
      <c r="C312" s="28">
        <f t="shared" si="35"/>
        <v>-0.81389162018679462</v>
      </c>
      <c r="D312" s="28">
        <f t="shared" si="36"/>
        <v>3.8374999999999999</v>
      </c>
      <c r="F312" s="28">
        <f t="shared" si="37"/>
        <v>0.97845259742803525</v>
      </c>
      <c r="G312" s="28">
        <f t="shared" si="41"/>
        <v>4.6429055759831319E-4</v>
      </c>
      <c r="H312" s="28">
        <f t="shared" si="41"/>
        <v>1.0004255554932838E-5</v>
      </c>
      <c r="I312" s="28">
        <f t="shared" si="41"/>
        <v>2.1556572187495256E-7</v>
      </c>
    </row>
    <row r="313" spans="1:9" x14ac:dyDescent="0.45">
      <c r="A313" s="28">
        <f t="shared" si="38"/>
        <v>1540</v>
      </c>
      <c r="B313" s="28">
        <f t="shared" si="34"/>
        <v>0.154</v>
      </c>
      <c r="C313" s="28">
        <f t="shared" si="35"/>
        <v>-0.8124792791635369</v>
      </c>
      <c r="D313" s="28">
        <f t="shared" si="36"/>
        <v>3.85</v>
      </c>
      <c r="F313" s="28">
        <f t="shared" si="37"/>
        <v>0.97872026356162278</v>
      </c>
      <c r="G313" s="28">
        <f t="shared" si="41"/>
        <v>4.5282718288679901E-4</v>
      </c>
      <c r="H313" s="28">
        <f t="shared" si="41"/>
        <v>9.6360431039639192E-6</v>
      </c>
      <c r="I313" s="28">
        <f t="shared" si="41"/>
        <v>2.050524575611945E-7</v>
      </c>
    </row>
    <row r="314" spans="1:9" x14ac:dyDescent="0.45">
      <c r="A314" s="28">
        <f t="shared" si="38"/>
        <v>1545</v>
      </c>
      <c r="B314" s="28">
        <f t="shared" si="34"/>
        <v>0.1545</v>
      </c>
      <c r="C314" s="28">
        <f t="shared" si="35"/>
        <v>-0.81107151623914653</v>
      </c>
      <c r="D314" s="28">
        <f t="shared" si="36"/>
        <v>3.8624999999999998</v>
      </c>
      <c r="F314" s="28">
        <f t="shared" si="37"/>
        <v>0.978984604693098</v>
      </c>
      <c r="G314" s="28">
        <f t="shared" si="41"/>
        <v>4.4164683990535834E-4</v>
      </c>
      <c r="H314" s="28">
        <f t="shared" si="41"/>
        <v>9.2813829266551553E-6</v>
      </c>
      <c r="I314" s="28">
        <f t="shared" si="41"/>
        <v>1.950519311983892E-7</v>
      </c>
    </row>
    <row r="315" spans="1:9" x14ac:dyDescent="0.45">
      <c r="A315" s="28">
        <f t="shared" si="38"/>
        <v>1550</v>
      </c>
      <c r="B315" s="28">
        <f t="shared" si="34"/>
        <v>0.155</v>
      </c>
      <c r="C315" s="28">
        <f t="shared" si="35"/>
        <v>-0.8096683018297085</v>
      </c>
      <c r="D315" s="28">
        <f t="shared" si="36"/>
        <v>3.875</v>
      </c>
      <c r="F315" s="28">
        <f t="shared" si="37"/>
        <v>0.97924566212630026</v>
      </c>
      <c r="G315" s="28">
        <f t="shared" si="41"/>
        <v>4.3074254057568715E-4</v>
      </c>
      <c r="H315" s="28">
        <f t="shared" si="41"/>
        <v>8.9397762236836235E-6</v>
      </c>
      <c r="I315" s="28">
        <f t="shared" si="41"/>
        <v>1.8553913626159749E-7</v>
      </c>
    </row>
    <row r="316" spans="1:9" x14ac:dyDescent="0.45">
      <c r="A316" s="28">
        <f t="shared" si="38"/>
        <v>1555</v>
      </c>
      <c r="B316" s="28">
        <f t="shared" si="34"/>
        <v>0.1555</v>
      </c>
      <c r="C316" s="28">
        <f t="shared" si="35"/>
        <v>-0.80826960663714364</v>
      </c>
      <c r="D316" s="28">
        <f t="shared" si="36"/>
        <v>3.8875000000000002</v>
      </c>
      <c r="F316" s="28">
        <f t="shared" si="37"/>
        <v>0.97950347665198478</v>
      </c>
      <c r="G316" s="28">
        <f t="shared" si="41"/>
        <v>4.2010746935573307E-4</v>
      </c>
      <c r="H316" s="28">
        <f t="shared" si="41"/>
        <v>8.6107425543253678E-6</v>
      </c>
      <c r="I316" s="28">
        <f t="shared" si="41"/>
        <v>1.7649028580847819E-7</v>
      </c>
    </row>
    <row r="317" spans="1:9" x14ac:dyDescent="0.45">
      <c r="A317" s="28">
        <f t="shared" si="38"/>
        <v>1560</v>
      </c>
      <c r="B317" s="28">
        <f t="shared" si="34"/>
        <v>0.156</v>
      </c>
      <c r="C317" s="28">
        <f t="shared" si="35"/>
        <v>-0.80687540164553828</v>
      </c>
      <c r="D317" s="28">
        <f t="shared" si="36"/>
        <v>3.9</v>
      </c>
      <c r="F317" s="28">
        <f t="shared" si="37"/>
        <v>0.97975808855419566</v>
      </c>
      <c r="G317" s="28">
        <f t="shared" si="41"/>
        <v>4.0973497897978459E-4</v>
      </c>
      <c r="H317" s="28">
        <f t="shared" si="41"/>
        <v>8.2938191607572976E-6</v>
      </c>
      <c r="I317" s="28">
        <f t="shared" si="41"/>
        <v>1.6788275299956452E-7</v>
      </c>
    </row>
    <row r="318" spans="1:9" x14ac:dyDescent="0.45">
      <c r="A318" s="28">
        <f t="shared" si="38"/>
        <v>1565</v>
      </c>
      <c r="B318" s="28">
        <f t="shared" si="34"/>
        <v>0.1565</v>
      </c>
      <c r="C318" s="28">
        <f t="shared" si="35"/>
        <v>-0.80548565811753259</v>
      </c>
      <c r="D318" s="28">
        <f t="shared" si="36"/>
        <v>3.9125000000000001</v>
      </c>
      <c r="F318" s="28">
        <f t="shared" si="37"/>
        <v>0.98000953761656062</v>
      </c>
      <c r="G318" s="28">
        <f t="shared" si="41"/>
        <v>3.9961858630370466E-4</v>
      </c>
      <c r="H318" s="28">
        <f t="shared" si="41"/>
        <v>7.9885603172274224E-6</v>
      </c>
      <c r="I318" s="28">
        <f t="shared" si="41"/>
        <v>1.5969501451937146E-7</v>
      </c>
    </row>
    <row r="319" spans="1:9" x14ac:dyDescent="0.45">
      <c r="A319" s="28">
        <f t="shared" si="38"/>
        <v>1570</v>
      </c>
      <c r="B319" s="28">
        <f t="shared" si="34"/>
        <v>0.157</v>
      </c>
      <c r="C319" s="28">
        <f t="shared" si="35"/>
        <v>-0.8041003475907661</v>
      </c>
      <c r="D319" s="28">
        <f t="shared" si="36"/>
        <v>3.9249999999999998</v>
      </c>
      <c r="F319" s="28">
        <f t="shared" si="37"/>
        <v>0.98025786312850727</v>
      </c>
      <c r="G319" s="28">
        <f t="shared" si="41"/>
        <v>3.8975196825275274E-4</v>
      </c>
      <c r="H319" s="28">
        <f t="shared" si="41"/>
        <v>7.6945367031795333E-6</v>
      </c>
      <c r="I319" s="28">
        <f t="shared" si="41"/>
        <v>1.5190659675689477E-7</v>
      </c>
    </row>
    <row r="320" spans="1:9" x14ac:dyDescent="0.45">
      <c r="A320" s="28">
        <f t="shared" si="38"/>
        <v>1575</v>
      </c>
      <c r="B320" s="28">
        <f t="shared" si="34"/>
        <v>0.1575</v>
      </c>
      <c r="C320" s="28">
        <f t="shared" si="35"/>
        <v>-0.8027194418743806</v>
      </c>
      <c r="D320" s="28">
        <f t="shared" si="36"/>
        <v>3.9375</v>
      </c>
      <c r="F320" s="28">
        <f t="shared" si="37"/>
        <v>0.98050310389140205</v>
      </c>
      <c r="G320" s="28">
        <f t="shared" si="41"/>
        <v>3.8012895786946195E-4</v>
      </c>
      <c r="H320" s="28">
        <f t="shared" si="41"/>
        <v>7.4113347994505049E-6</v>
      </c>
      <c r="I320" s="28">
        <f t="shared" si="41"/>
        <v>1.4449802461092318E-7</v>
      </c>
    </row>
    <row r="321" spans="1:9" x14ac:dyDescent="0.45">
      <c r="A321" s="28">
        <f t="shared" si="38"/>
        <v>1580</v>
      </c>
      <c r="B321" s="28">
        <f t="shared" si="34"/>
        <v>0.158</v>
      </c>
      <c r="C321" s="28">
        <f t="shared" si="35"/>
        <v>-0.80134291304557725</v>
      </c>
      <c r="D321" s="28">
        <f t="shared" si="36"/>
        <v>3.95</v>
      </c>
      <c r="F321" s="28">
        <f t="shared" si="37"/>
        <v>0.98074529822461309</v>
      </c>
      <c r="G321" s="28">
        <f t="shared" si="41"/>
        <v>3.7074354045908757E-4</v>
      </c>
      <c r="H321" s="28">
        <f t="shared" si="41"/>
        <v>7.13855630669082E-6</v>
      </c>
      <c r="I321" s="28">
        <f t="shared" si="41"/>
        <v>1.3745077279213912E-7</v>
      </c>
    </row>
    <row r="322" spans="1:9" x14ac:dyDescent="0.45">
      <c r="A322" s="28">
        <f t="shared" si="38"/>
        <v>1585</v>
      </c>
      <c r="B322" s="28">
        <f t="shared" si="34"/>
        <v>0.1585</v>
      </c>
      <c r="C322" s="28">
        <f t="shared" si="35"/>
        <v>-0.7999707334462296</v>
      </c>
      <c r="D322" s="28">
        <f t="shared" si="36"/>
        <v>3.9624999999999999</v>
      </c>
      <c r="F322" s="28">
        <f t="shared" si="37"/>
        <v>0.98098448397149773</v>
      </c>
      <c r="G322" s="28">
        <f t="shared" si="41"/>
        <v>3.6158984983022648E-4</v>
      </c>
      <c r="H322" s="28">
        <f t="shared" si="41"/>
        <v>6.875817585190391E-6</v>
      </c>
      <c r="I322" s="28">
        <f t="shared" si="41"/>
        <v>1.3074721950024572E-7</v>
      </c>
    </row>
    <row r="323" spans="1:9" x14ac:dyDescent="0.45">
      <c r="A323" s="28">
        <f t="shared" si="38"/>
        <v>1590</v>
      </c>
      <c r="B323" s="28">
        <f t="shared" si="34"/>
        <v>0.159</v>
      </c>
      <c r="C323" s="28">
        <f t="shared" si="35"/>
        <v>-0.79860287567954846</v>
      </c>
      <c r="D323" s="28">
        <f t="shared" si="36"/>
        <v>3.9750000000000001</v>
      </c>
      <c r="F323" s="28">
        <f t="shared" si="37"/>
        <v>0.98122069850531557</v>
      </c>
      <c r="G323" s="28">
        <f t="shared" si="41"/>
        <v>3.52662164628257E-4</v>
      </c>
      <c r="H323" s="28">
        <f t="shared" si="41"/>
        <v>6.6227491153220713E-6</v>
      </c>
      <c r="I323" s="28">
        <f t="shared" si="41"/>
        <v>1.2437060236028785E-7</v>
      </c>
    </row>
    <row r="324" spans="1:9" x14ac:dyDescent="0.45">
      <c r="A324" s="28">
        <f t="shared" si="38"/>
        <v>1595</v>
      </c>
      <c r="B324" s="28">
        <f t="shared" si="34"/>
        <v>0.1595</v>
      </c>
      <c r="C324" s="28">
        <f t="shared" si="35"/>
        <v>-0.79723931260680003</v>
      </c>
      <c r="D324" s="28">
        <f t="shared" si="36"/>
        <v>3.9875000000000003</v>
      </c>
      <c r="F324" s="28">
        <f t="shared" si="37"/>
        <v>0.98145397873506812</v>
      </c>
      <c r="G324" s="28">
        <f t="shared" si="41"/>
        <v>3.4395490475930539E-4</v>
      </c>
      <c r="H324" s="28">
        <f t="shared" si="41"/>
        <v>6.3789949778436983E-6</v>
      </c>
      <c r="I324" s="28">
        <f t="shared" si="41"/>
        <v>1.1830497650798283E-7</v>
      </c>
    </row>
    <row r="325" spans="1:9" x14ac:dyDescent="0.45">
      <c r="A325" s="28">
        <f t="shared" si="38"/>
        <v>1600</v>
      </c>
      <c r="B325" s="28">
        <f t="shared" si="34"/>
        <v>0.16</v>
      </c>
      <c r="C325" s="28">
        <f t="shared" si="35"/>
        <v>-0.79588001734407521</v>
      </c>
      <c r="D325" s="28">
        <f t="shared" si="36"/>
        <v>4</v>
      </c>
      <c r="F325" s="28">
        <f t="shared" si="37"/>
        <v>0.98168436111126578</v>
      </c>
      <c r="G325" s="28">
        <f t="shared" si="41"/>
        <v>3.3546262790251332E-4</v>
      </c>
      <c r="H325" s="28">
        <f t="shared" si="41"/>
        <v>6.144212353328253E-6</v>
      </c>
      <c r="I325" s="28">
        <f t="shared" si="41"/>
        <v>1.1253517471926011E-7</v>
      </c>
    </row>
    <row r="326" spans="1:9" x14ac:dyDescent="0.45">
      <c r="A326" s="28">
        <f t="shared" si="38"/>
        <v>1605</v>
      </c>
      <c r="B326" s="28">
        <f t="shared" si="34"/>
        <v>0.1605</v>
      </c>
      <c r="C326" s="28">
        <f t="shared" si="35"/>
        <v>-0.79452496325910904</v>
      </c>
      <c r="D326" s="28">
        <f t="shared" si="36"/>
        <v>4.0125000000000002</v>
      </c>
      <c r="F326" s="28">
        <f t="shared" si="37"/>
        <v>0.98191188163162368</v>
      </c>
      <c r="G326" s="28">
        <f t="shared" si="41"/>
        <v>3.2718002610839257E-4</v>
      </c>
      <c r="H326" s="28">
        <f t="shared" si="41"/>
        <v>5.9180710400170577E-6</v>
      </c>
      <c r="I326" s="28">
        <f t="shared" si="41"/>
        <v>1.0704676948428846E-7</v>
      </c>
    </row>
    <row r="327" spans="1:9" x14ac:dyDescent="0.45">
      <c r="A327" s="28">
        <f t="shared" si="38"/>
        <v>1610</v>
      </c>
      <c r="B327" s="28">
        <f t="shared" ref="B327:B390" si="42">A327/$B$4</f>
        <v>0.161</v>
      </c>
      <c r="C327" s="28">
        <f t="shared" ref="C327:C390" si="43">LOG(B327,10)</f>
        <v>-0.79317412396815024</v>
      </c>
      <c r="D327" s="28">
        <f t="shared" ref="D327:D390" si="44">$D$4*B327</f>
        <v>4.0250000000000004</v>
      </c>
      <c r="F327" s="28">
        <f t="shared" ref="F327:F390" si="45">1-EXP(-D327)</f>
        <v>0.98213657584668601</v>
      </c>
      <c r="G327" s="28">
        <f t="shared" ref="G327:I346" si="46">_xlfn.BINOM.DIST($G$3,G$5,$F327,TRUE)</f>
        <v>3.1910192248120158E-4</v>
      </c>
      <c r="H327" s="28">
        <f t="shared" si="46"/>
        <v>5.7002529894196192E-6</v>
      </c>
      <c r="I327" s="28">
        <f t="shared" si="46"/>
        <v>1.0182603693119877E-7</v>
      </c>
    </row>
    <row r="328" spans="1:9" x14ac:dyDescent="0.45">
      <c r="A328" s="28">
        <f t="shared" ref="A328:A391" si="47">A327+$A$4</f>
        <v>1615</v>
      </c>
      <c r="B328" s="28">
        <f t="shared" si="42"/>
        <v>0.1615</v>
      </c>
      <c r="C328" s="28">
        <f t="shared" si="43"/>
        <v>-0.79182747333287817</v>
      </c>
      <c r="D328" s="28">
        <f t="shared" si="44"/>
        <v>4.0375000000000005</v>
      </c>
      <c r="F328" s="28">
        <f t="shared" si="45"/>
        <v>0.98235847886538086</v>
      </c>
      <c r="G328" s="28">
        <f t="shared" si="46"/>
        <v>3.1122326794321407E-4</v>
      </c>
      <c r="H328" s="28">
        <f t="shared" si="46"/>
        <v>5.4904518590054542E-6</v>
      </c>
      <c r="I328" s="28">
        <f t="shared" si="46"/>
        <v>9.6859922509253628E-8</v>
      </c>
    </row>
    <row r="329" spans="1:9" x14ac:dyDescent="0.45">
      <c r="A329" s="28">
        <f t="shared" si="47"/>
        <v>1620</v>
      </c>
      <c r="B329" s="28">
        <f t="shared" si="42"/>
        <v>0.16200000000000001</v>
      </c>
      <c r="C329" s="28">
        <f t="shared" si="43"/>
        <v>-0.790484985457369</v>
      </c>
      <c r="D329" s="28">
        <f t="shared" si="44"/>
        <v>4.05</v>
      </c>
      <c r="F329" s="28">
        <f t="shared" si="45"/>
        <v>0.98257762536050652</v>
      </c>
      <c r="G329" s="28">
        <f t="shared" si="46"/>
        <v>3.0353913807886569E-4</v>
      </c>
      <c r="H329" s="28">
        <f t="shared" si="46"/>
        <v>5.2883725813589357E-6</v>
      </c>
      <c r="I329" s="28">
        <f t="shared" si="46"/>
        <v>9.2136008345660687E-8</v>
      </c>
    </row>
    <row r="330" spans="1:9" x14ac:dyDescent="0.45">
      <c r="A330" s="28">
        <f t="shared" si="47"/>
        <v>1625</v>
      </c>
      <c r="B330" s="28">
        <f t="shared" si="42"/>
        <v>0.16250000000000001</v>
      </c>
      <c r="C330" s="28">
        <f t="shared" si="43"/>
        <v>-0.78914663468510671</v>
      </c>
      <c r="D330" s="28">
        <f t="shared" si="44"/>
        <v>4.0625</v>
      </c>
      <c r="F330" s="28">
        <f t="shared" si="45"/>
        <v>0.98279404957414862</v>
      </c>
      <c r="G330" s="28">
        <f t="shared" si="46"/>
        <v>2.9604473005685538E-4</v>
      </c>
      <c r="H330" s="28">
        <f t="shared" si="46"/>
        <v>5.093730949192808E-6</v>
      </c>
      <c r="I330" s="28">
        <f t="shared" si="46"/>
        <v>8.764248219443636E-8</v>
      </c>
    </row>
    <row r="331" spans="1:9" x14ac:dyDescent="0.45">
      <c r="A331" s="28">
        <f t="shared" si="47"/>
        <v>1630</v>
      </c>
      <c r="B331" s="28">
        <f t="shared" si="42"/>
        <v>0.16300000000000001</v>
      </c>
      <c r="C331" s="28">
        <f t="shared" si="43"/>
        <v>-0.7878123955960421</v>
      </c>
      <c r="D331" s="28">
        <f t="shared" si="44"/>
        <v>4.0750000000000002</v>
      </c>
      <c r="F331" s="28">
        <f t="shared" si="45"/>
        <v>0.9830077853230309</v>
      </c>
      <c r="G331" s="28">
        <f t="shared" si="46"/>
        <v>2.8873535962820404E-4</v>
      </c>
      <c r="H331" s="28">
        <f t="shared" si="46"/>
        <v>4.9062532156343237E-6</v>
      </c>
      <c r="I331" s="28">
        <f t="shared" si="46"/>
        <v>8.3368107899628307E-8</v>
      </c>
    </row>
    <row r="332" spans="1:9" x14ac:dyDescent="0.45">
      <c r="A332" s="28">
        <f t="shared" si="47"/>
        <v>1635</v>
      </c>
      <c r="B332" s="28">
        <f t="shared" si="42"/>
        <v>0.16350000000000001</v>
      </c>
      <c r="C332" s="28">
        <f t="shared" si="43"/>
        <v>-0.78648224300369507</v>
      </c>
      <c r="D332" s="28">
        <f t="shared" si="44"/>
        <v>4.0875000000000004</v>
      </c>
      <c r="F332" s="28">
        <f t="shared" si="45"/>
        <v>0.98321886600379904</v>
      </c>
      <c r="G332" s="28">
        <f t="shared" si="46"/>
        <v>2.8160645819845157E-4</v>
      </c>
      <c r="H332" s="28">
        <f t="shared" si="46"/>
        <v>4.7256757092237795E-6</v>
      </c>
      <c r="I332" s="28">
        <f t="shared" si="46"/>
        <v>7.9302197299076247E-8</v>
      </c>
    </row>
    <row r="333" spans="1:9" x14ac:dyDescent="0.45">
      <c r="A333" s="28">
        <f t="shared" si="47"/>
        <v>1640</v>
      </c>
      <c r="B333" s="28">
        <f t="shared" si="42"/>
        <v>0.16400000000000001</v>
      </c>
      <c r="C333" s="28">
        <f t="shared" si="43"/>
        <v>-0.78515615195230204</v>
      </c>
      <c r="D333" s="28">
        <f t="shared" si="44"/>
        <v>4.1000000000000005</v>
      </c>
      <c r="F333" s="28">
        <f t="shared" si="45"/>
        <v>0.98342732459823878</v>
      </c>
      <c r="G333" s="28">
        <f t="shared" si="46"/>
        <v>2.7465356997214107E-4</v>
      </c>
      <c r="H333" s="28">
        <f t="shared" si="46"/>
        <v>4.551744463083199E-6</v>
      </c>
      <c r="I333" s="28">
        <f t="shared" si="46"/>
        <v>7.5434583498441788E-8</v>
      </c>
    </row>
    <row r="334" spans="1:9" x14ac:dyDescent="0.45">
      <c r="A334" s="28">
        <f t="shared" si="47"/>
        <v>1645</v>
      </c>
      <c r="B334" s="28">
        <f t="shared" si="42"/>
        <v>0.16450000000000001</v>
      </c>
      <c r="C334" s="28">
        <f t="shared" si="43"/>
        <v>-0.78383409771400681</v>
      </c>
      <c r="D334" s="28">
        <f t="shared" si="44"/>
        <v>4.1124999999999998</v>
      </c>
      <c r="F334" s="28">
        <f t="shared" si="45"/>
        <v>0.98363319367842961</v>
      </c>
      <c r="G334" s="28">
        <f t="shared" si="46"/>
        <v>2.6787234916779678E-4</v>
      </c>
      <c r="H334" s="28">
        <f t="shared" si="46"/>
        <v>4.3842148577334055E-6</v>
      </c>
      <c r="I334" s="28">
        <f t="shared" si="46"/>
        <v>7.1755595448674038E-8</v>
      </c>
    </row>
    <row r="335" spans="1:9" x14ac:dyDescent="0.45">
      <c r="A335" s="28">
        <f t="shared" si="47"/>
        <v>1650</v>
      </c>
      <c r="B335" s="28">
        <f t="shared" si="42"/>
        <v>0.16500000000000001</v>
      </c>
      <c r="C335" s="28">
        <f t="shared" si="43"/>
        <v>-0.78251605578609362</v>
      </c>
      <c r="D335" s="28">
        <f t="shared" si="44"/>
        <v>4.125</v>
      </c>
      <c r="F335" s="28">
        <f t="shared" si="45"/>
        <v>0.98383650541183409</v>
      </c>
      <c r="G335" s="28">
        <f t="shared" si="46"/>
        <v>2.6125855730166846E-4</v>
      </c>
      <c r="H335" s="28">
        <f t="shared" si="46"/>
        <v>4.22285127705755E-6</v>
      </c>
      <c r="I335" s="28">
        <f t="shared" si="46"/>
        <v>6.8256033763349189E-8</v>
      </c>
    </row>
    <row r="336" spans="1:9" x14ac:dyDescent="0.45">
      <c r="A336" s="28">
        <f t="shared" si="47"/>
        <v>1655</v>
      </c>
      <c r="B336" s="28">
        <f t="shared" si="42"/>
        <v>0.16550000000000001</v>
      </c>
      <c r="C336" s="28">
        <f t="shared" si="43"/>
        <v>-0.78120200188826228</v>
      </c>
      <c r="D336" s="28">
        <f t="shared" si="44"/>
        <v>4.1375000000000002</v>
      </c>
      <c r="F336" s="28">
        <f t="shared" si="45"/>
        <v>0.98403729156632436</v>
      </c>
      <c r="G336" s="28">
        <f t="shared" si="46"/>
        <v>2.5480806053853927E-4</v>
      </c>
      <c r="H336" s="28">
        <f t="shared" si="46"/>
        <v>4.0674267769270767E-6</v>
      </c>
      <c r="I336" s="28">
        <f t="shared" si="46"/>
        <v>6.4927147715411902E-8</v>
      </c>
    </row>
    <row r="337" spans="1:9" x14ac:dyDescent="0.45">
      <c r="A337" s="28">
        <f t="shared" si="47"/>
        <v>1660</v>
      </c>
      <c r="B337" s="28">
        <f t="shared" si="42"/>
        <v>0.16600000000000001</v>
      </c>
      <c r="C337" s="28">
        <f t="shared" si="43"/>
        <v>-0.77989191195994478</v>
      </c>
      <c r="D337" s="28">
        <f t="shared" si="44"/>
        <v>4.1500000000000004</v>
      </c>
      <c r="F337" s="28">
        <f t="shared" si="45"/>
        <v>0.98423558351514551</v>
      </c>
      <c r="G337" s="28">
        <f t="shared" si="46"/>
        <v>2.4851682710795228E-4</v>
      </c>
      <c r="H337" s="28">
        <f t="shared" si="46"/>
        <v>3.9177227660243348E-6</v>
      </c>
      <c r="I337" s="28">
        <f t="shared" si="46"/>
        <v>6.1760613355803845E-8</v>
      </c>
    </row>
    <row r="338" spans="1:9" x14ac:dyDescent="0.45">
      <c r="A338" s="28">
        <f t="shared" si="47"/>
        <v>1665</v>
      </c>
      <c r="B338" s="28">
        <f t="shared" si="42"/>
        <v>0.16650000000000001</v>
      </c>
      <c r="C338" s="28">
        <f t="shared" si="43"/>
        <v>-0.77858576215766129</v>
      </c>
      <c r="D338" s="28">
        <f t="shared" si="44"/>
        <v>4.1625000000000005</v>
      </c>
      <c r="F338" s="28">
        <f t="shared" si="45"/>
        <v>0.98443141224181796</v>
      </c>
      <c r="G338" s="28">
        <f t="shared" si="46"/>
        <v>2.4238092478421551E-4</v>
      </c>
      <c r="H338" s="28">
        <f t="shared" si="46"/>
        <v>3.7735286984123777E-6</v>
      </c>
      <c r="I338" s="28">
        <f t="shared" si="46"/>
        <v>5.8748512699251528E-8</v>
      </c>
    </row>
    <row r="339" spans="1:9" x14ac:dyDescent="0.45">
      <c r="A339" s="28">
        <f t="shared" si="47"/>
        <v>1670</v>
      </c>
      <c r="B339" s="28">
        <f t="shared" si="42"/>
        <v>0.16700000000000001</v>
      </c>
      <c r="C339" s="28">
        <f t="shared" si="43"/>
        <v>-0.77728352885241658</v>
      </c>
      <c r="D339" s="28">
        <f t="shared" si="44"/>
        <v>4.1749999999999998</v>
      </c>
      <c r="F339" s="28">
        <f t="shared" si="45"/>
        <v>0.98462480834497856</v>
      </c>
      <c r="G339" s="28">
        <f t="shared" si="46"/>
        <v>2.3639651842864072E-4</v>
      </c>
      <c r="H339" s="28">
        <f t="shared" si="46"/>
        <v>3.6346417774201607E-6</v>
      </c>
      <c r="I339" s="28">
        <f t="shared" si="46"/>
        <v>5.5883313925182677E-8</v>
      </c>
    </row>
    <row r="340" spans="1:9" x14ac:dyDescent="0.45">
      <c r="A340" s="28">
        <f t="shared" si="47"/>
        <v>1675</v>
      </c>
      <c r="B340" s="28">
        <f t="shared" si="42"/>
        <v>0.16750000000000001</v>
      </c>
      <c r="C340" s="28">
        <f t="shared" si="43"/>
        <v>-0.77598518862713584</v>
      </c>
      <c r="D340" s="28">
        <f t="shared" si="44"/>
        <v>4.1875</v>
      </c>
      <c r="F340" s="28">
        <f t="shared" si="45"/>
        <v>0.9848158020431621</v>
      </c>
      <c r="G340" s="28">
        <f t="shared" si="46"/>
        <v>2.3055986759244E-4</v>
      </c>
      <c r="H340" s="28">
        <f t="shared" si="46"/>
        <v>3.5008666704259422E-6</v>
      </c>
      <c r="I340" s="28">
        <f t="shared" si="46"/>
        <v>5.3157852544243462E-8</v>
      </c>
    </row>
    <row r="341" spans="1:9" x14ac:dyDescent="0.45">
      <c r="A341" s="28">
        <f t="shared" si="47"/>
        <v>1680</v>
      </c>
      <c r="B341" s="28">
        <f t="shared" si="42"/>
        <v>0.16800000000000001</v>
      </c>
      <c r="C341" s="28">
        <f t="shared" si="43"/>
        <v>-0.77469071827413705</v>
      </c>
      <c r="D341" s="28">
        <f t="shared" si="44"/>
        <v>4.2</v>
      </c>
      <c r="F341" s="28">
        <f t="shared" si="45"/>
        <v>0.9850044231795223</v>
      </c>
      <c r="G341" s="28">
        <f t="shared" si="46"/>
        <v>2.2486732417884779E-4</v>
      </c>
      <c r="H341" s="28">
        <f t="shared" si="46"/>
        <v>3.3720152341391722E-6</v>
      </c>
      <c r="I341" s="28">
        <f t="shared" si="46"/>
        <v>5.0565313483355024E-8</v>
      </c>
    </row>
    <row r="342" spans="1:9" x14ac:dyDescent="0.45">
      <c r="A342" s="28">
        <f t="shared" si="47"/>
        <v>1685</v>
      </c>
      <c r="B342" s="28">
        <f t="shared" si="42"/>
        <v>0.16850000000000001</v>
      </c>
      <c r="C342" s="28">
        <f t="shared" si="43"/>
        <v>-0.77340009479264249</v>
      </c>
      <c r="D342" s="28">
        <f t="shared" si="44"/>
        <v>4.2125000000000004</v>
      </c>
      <c r="F342" s="28">
        <f t="shared" si="45"/>
        <v>0.98519070122649555</v>
      </c>
      <c r="G342" s="28">
        <f t="shared" si="46"/>
        <v>2.1931533016292048E-4</v>
      </c>
      <c r="H342" s="28">
        <f t="shared" si="46"/>
        <v>3.2479062499924621E-6</v>
      </c>
      <c r="I342" s="28">
        <f t="shared" si="46"/>
        <v>4.8099214044470813E-8</v>
      </c>
    </row>
    <row r="343" spans="1:9" x14ac:dyDescent="0.45">
      <c r="A343" s="28">
        <f t="shared" si="47"/>
        <v>1690</v>
      </c>
      <c r="B343" s="28">
        <f t="shared" si="42"/>
        <v>0.16900000000000001</v>
      </c>
      <c r="C343" s="28">
        <f t="shared" si="43"/>
        <v>-0.77211329538632634</v>
      </c>
      <c r="D343" s="28">
        <f t="shared" si="44"/>
        <v>4.2250000000000005</v>
      </c>
      <c r="F343" s="28">
        <f t="shared" si="45"/>
        <v>0.98537466529040574</v>
      </c>
      <c r="G343" s="28">
        <f t="shared" si="46"/>
        <v>2.1390041536766262E-4</v>
      </c>
      <c r="H343" s="28">
        <f t="shared" si="46"/>
        <v>3.1283651692733085E-6</v>
      </c>
      <c r="I343" s="28">
        <f t="shared" si="46"/>
        <v>4.5753387694458604E-8</v>
      </c>
    </row>
    <row r="344" spans="1:9" x14ac:dyDescent="0.45">
      <c r="A344" s="28">
        <f t="shared" si="47"/>
        <v>1695</v>
      </c>
      <c r="B344" s="28">
        <f t="shared" si="42"/>
        <v>0.16950000000000001</v>
      </c>
      <c r="C344" s="28">
        <f t="shared" si="43"/>
        <v>-0.77083029746089893</v>
      </c>
      <c r="D344" s="28">
        <f t="shared" si="44"/>
        <v>4.2375000000000007</v>
      </c>
      <c r="F344" s="28">
        <f t="shared" si="45"/>
        <v>0.98555634411601212</v>
      </c>
      <c r="G344" s="28">
        <f t="shared" si="46"/>
        <v>2.0861919529505766E-4</v>
      </c>
      <c r="H344" s="28">
        <f t="shared" si="46"/>
        <v>3.0132238676362785E-6</v>
      </c>
      <c r="I344" s="28">
        <f t="shared" si="46"/>
        <v>4.3521968645557413E-8</v>
      </c>
    </row>
    <row r="345" spans="1:9" x14ac:dyDescent="0.45">
      <c r="A345" s="28">
        <f t="shared" si="47"/>
        <v>1700</v>
      </c>
      <c r="B345" s="28">
        <f t="shared" si="42"/>
        <v>0.17</v>
      </c>
      <c r="C345" s="28">
        <f t="shared" si="43"/>
        <v>-0.769551078621726</v>
      </c>
      <c r="D345" s="28">
        <f t="shared" si="44"/>
        <v>4.25</v>
      </c>
      <c r="F345" s="28">
        <f t="shared" si="45"/>
        <v>0.98573576609100078</v>
      </c>
      <c r="G345" s="28">
        <f t="shared" si="46"/>
        <v>2.0346836901064346E-4</v>
      </c>
      <c r="H345" s="28">
        <f t="shared" si="46"/>
        <v>2.9023204086503884E-6</v>
      </c>
      <c r="I345" s="28">
        <f t="shared" si="46"/>
        <v>4.1399377187851371E-8</v>
      </c>
    </row>
    <row r="346" spans="1:9" x14ac:dyDescent="0.45">
      <c r="A346" s="28">
        <f t="shared" si="47"/>
        <v>1705</v>
      </c>
      <c r="B346" s="28">
        <f t="shared" si="42"/>
        <v>0.17050000000000001</v>
      </c>
      <c r="C346" s="28">
        <f t="shared" si="43"/>
        <v>-0.76827561667148336</v>
      </c>
      <c r="D346" s="28">
        <f t="shared" si="44"/>
        <v>4.2625000000000002</v>
      </c>
      <c r="F346" s="28">
        <f t="shared" si="45"/>
        <v>0.98591295925042033</v>
      </c>
      <c r="G346" s="28">
        <f t="shared" si="46"/>
        <v>1.9844471708031821E-4</v>
      </c>
      <c r="H346" s="28">
        <f t="shared" si="46"/>
        <v>2.7954988160492496E-6</v>
      </c>
      <c r="I346" s="28">
        <f t="shared" si="46"/>
        <v>3.9380305737087542E-8</v>
      </c>
    </row>
    <row r="347" spans="1:9" x14ac:dyDescent="0.45">
      <c r="A347" s="28">
        <f t="shared" si="47"/>
        <v>1710</v>
      </c>
      <c r="B347" s="28">
        <f t="shared" si="42"/>
        <v>0.17100000000000001</v>
      </c>
      <c r="C347" s="28">
        <f t="shared" si="43"/>
        <v>-0.76700388960784605</v>
      </c>
      <c r="D347" s="28">
        <f t="shared" si="44"/>
        <v>4.2750000000000004</v>
      </c>
      <c r="F347" s="28">
        <f t="shared" si="45"/>
        <v>0.98608795128106241</v>
      </c>
      <c r="G347" s="28">
        <f t="shared" ref="G347:I366" si="48">_xlfn.BINOM.DIST($G$3,G$5,$F347,TRUE)</f>
        <v>1.935450995580928E-4</v>
      </c>
      <c r="H347" s="28">
        <f t="shared" si="48"/>
        <v>2.6926088543638091E-6</v>
      </c>
      <c r="I347" s="28">
        <f t="shared" si="48"/>
        <v>3.7459705562952054E-8</v>
      </c>
    </row>
    <row r="348" spans="1:9" x14ac:dyDescent="0.45">
      <c r="A348" s="28">
        <f t="shared" si="47"/>
        <v>1715</v>
      </c>
      <c r="B348" s="28">
        <f t="shared" si="42"/>
        <v>0.17150000000000001</v>
      </c>
      <c r="C348" s="28">
        <f t="shared" si="43"/>
        <v>-0.76573587562121059</v>
      </c>
      <c r="D348" s="28">
        <f t="shared" si="44"/>
        <v>4.2875000000000005</v>
      </c>
      <c r="F348" s="28">
        <f t="shared" si="45"/>
        <v>0.98626076952578789</v>
      </c>
      <c r="G348" s="28">
        <f t="shared" si="48"/>
        <v>1.8876645402351864E-4</v>
      </c>
      <c r="H348" s="28">
        <f t="shared" si="48"/>
        <v>2.5935058176288839E-6</v>
      </c>
      <c r="I348" s="28">
        <f t="shared" si="48"/>
        <v>3.5632774164613177E-8</v>
      </c>
    </row>
    <row r="349" spans="1:9" x14ac:dyDescent="0.45">
      <c r="A349" s="28">
        <f t="shared" si="47"/>
        <v>1720</v>
      </c>
      <c r="B349" s="28">
        <f t="shared" si="42"/>
        <v>0.17199999999999999</v>
      </c>
      <c r="C349" s="28">
        <f t="shared" si="43"/>
        <v>-0.76447155309245107</v>
      </c>
      <c r="D349" s="28">
        <f t="shared" si="44"/>
        <v>4.3</v>
      </c>
      <c r="F349" s="28">
        <f t="shared" si="45"/>
        <v>0.98643144098779911</v>
      </c>
      <c r="G349" s="28">
        <f t="shared" si="48"/>
        <v>1.8410579366757789E-4</v>
      </c>
      <c r="H349" s="28">
        <f t="shared" si="48"/>
        <v>2.4980503258666129E-6</v>
      </c>
      <c r="I349" s="28">
        <f t="shared" si="48"/>
        <v>3.389494326196876E-8</v>
      </c>
    </row>
    <row r="350" spans="1:9" x14ac:dyDescent="0.45">
      <c r="A350" s="28">
        <f t="shared" si="47"/>
        <v>1725</v>
      </c>
      <c r="B350" s="28">
        <f t="shared" si="42"/>
        <v>0.17249999999999999</v>
      </c>
      <c r="C350" s="28">
        <f t="shared" si="43"/>
        <v>-0.76321090059070706</v>
      </c>
      <c r="D350" s="28">
        <f t="shared" si="44"/>
        <v>4.3125</v>
      </c>
      <c r="F350" s="28">
        <f t="shared" si="45"/>
        <v>0.98659999233485918</v>
      </c>
      <c r="G350" s="28">
        <f t="shared" si="48"/>
        <v>1.7956020542583297E-4</v>
      </c>
      <c r="H350" s="28">
        <f t="shared" si="48"/>
        <v>2.4061081290604234E-6</v>
      </c>
      <c r="I350" s="28">
        <f t="shared" si="48"/>
        <v>3.2241867372567335E-8</v>
      </c>
    </row>
    <row r="351" spans="1:9" x14ac:dyDescent="0.45">
      <c r="A351" s="28">
        <f t="shared" si="47"/>
        <v>1730</v>
      </c>
      <c r="B351" s="28">
        <f t="shared" si="42"/>
        <v>0.17299999999999999</v>
      </c>
      <c r="C351" s="28">
        <f t="shared" si="43"/>
        <v>-0.76195389687120452</v>
      </c>
      <c r="D351" s="28">
        <f t="shared" si="44"/>
        <v>4.3249999999999993</v>
      </c>
      <c r="F351" s="28">
        <f t="shared" si="45"/>
        <v>0.98676644990345908</v>
      </c>
      <c r="G351" s="28">
        <f t="shared" si="48"/>
        <v>1.7512684815765842E-4</v>
      </c>
      <c r="H351" s="28">
        <f t="shared" si="48"/>
        <v>2.3175499183436873E-6</v>
      </c>
      <c r="I351" s="28">
        <f t="shared" si="48"/>
        <v>3.066941294563555E-8</v>
      </c>
    </row>
    <row r="352" spans="1:9" x14ac:dyDescent="0.45">
      <c r="A352" s="28">
        <f t="shared" si="47"/>
        <v>1735</v>
      </c>
      <c r="B352" s="28">
        <f t="shared" si="42"/>
        <v>0.17349999999999999</v>
      </c>
      <c r="C352" s="28">
        <f t="shared" si="43"/>
        <v>-0.76070052087310736</v>
      </c>
      <c r="D352" s="28">
        <f t="shared" si="44"/>
        <v>4.3374999999999995</v>
      </c>
      <c r="F352" s="28">
        <f t="shared" si="45"/>
        <v>0.98693083970293249</v>
      </c>
      <c r="G352" s="28">
        <f t="shared" si="48"/>
        <v>1.7080295087044557E-4</v>
      </c>
      <c r="H352" s="28">
        <f t="shared" si="48"/>
        <v>2.2322511441379986E-6</v>
      </c>
      <c r="I352" s="28">
        <f t="shared" si="48"/>
        <v>2.9173648026051839E-8</v>
      </c>
    </row>
    <row r="353" spans="1:9" x14ac:dyDescent="0.45">
      <c r="A353" s="28">
        <f t="shared" si="47"/>
        <v>1740</v>
      </c>
      <c r="B353" s="28">
        <f t="shared" si="42"/>
        <v>0.17399999999999999</v>
      </c>
      <c r="C353" s="28">
        <f t="shared" si="43"/>
        <v>-0.75945075171740029</v>
      </c>
      <c r="D353" s="28">
        <f t="shared" si="44"/>
        <v>4.3499999999999996</v>
      </c>
      <c r="F353" s="28">
        <f t="shared" si="45"/>
        <v>0.98709318741952012</v>
      </c>
      <c r="G353" s="28">
        <f t="shared" si="48"/>
        <v>1.6658581098763354E-4</v>
      </c>
      <c r="H353" s="28">
        <f t="shared" si="48"/>
        <v>2.1500918409846309E-6</v>
      </c>
      <c r="I353" s="28">
        <f t="shared" si="48"/>
        <v>2.7750832422407563E-8</v>
      </c>
    </row>
    <row r="354" spans="1:9" x14ac:dyDescent="0.45">
      <c r="A354" s="28">
        <f t="shared" si="47"/>
        <v>1745</v>
      </c>
      <c r="B354" s="28">
        <f t="shared" si="42"/>
        <v>0.17449999999999999</v>
      </c>
      <c r="C354" s="28">
        <f t="shared" si="43"/>
        <v>-0.75820456870480124</v>
      </c>
      <c r="D354" s="28">
        <f t="shared" si="44"/>
        <v>4.3624999999999998</v>
      </c>
      <c r="F354" s="28">
        <f t="shared" si="45"/>
        <v>0.98725351842038289</v>
      </c>
      <c r="G354" s="28">
        <f t="shared" si="48"/>
        <v>1.6247279265951811E-4</v>
      </c>
      <c r="H354" s="28">
        <f t="shared" si="48"/>
        <v>2.0709564588234964E-6</v>
      </c>
      <c r="I354" s="28">
        <f t="shared" si="48"/>
        <v>2.6397408354582764E-8</v>
      </c>
    </row>
    <row r="355" spans="1:9" x14ac:dyDescent="0.45">
      <c r="A355" s="28">
        <f t="shared" si="47"/>
        <v>1750</v>
      </c>
      <c r="B355" s="28">
        <f t="shared" si="42"/>
        <v>0.17499999999999999</v>
      </c>
      <c r="C355" s="28">
        <f t="shared" si="43"/>
        <v>-0.75696195131370547</v>
      </c>
      <c r="D355" s="28">
        <f t="shared" si="44"/>
        <v>4.375</v>
      </c>
      <c r="F355" s="28">
        <f t="shared" si="45"/>
        <v>0.98741185775756601</v>
      </c>
      <c r="G355" s="28">
        <f t="shared" si="48"/>
        <v>1.5846132511575096E-4</v>
      </c>
      <c r="H355" s="28">
        <f t="shared" si="48"/>
        <v>1.9947337004816488E-6</v>
      </c>
      <c r="I355" s="28">
        <f t="shared" si="48"/>
        <v>2.510999155743973E-8</v>
      </c>
    </row>
    <row r="356" spans="1:9" x14ac:dyDescent="0.45">
      <c r="A356" s="28">
        <f t="shared" si="47"/>
        <v>1755</v>
      </c>
      <c r="B356" s="28">
        <f t="shared" si="42"/>
        <v>0.17549999999999999</v>
      </c>
      <c r="C356" s="28">
        <f t="shared" si="43"/>
        <v>-0.75572287919815706</v>
      </c>
      <c r="D356" s="28">
        <f t="shared" si="44"/>
        <v>4.3874999999999993</v>
      </c>
      <c r="F356" s="28">
        <f t="shared" si="45"/>
        <v>0.98756823017191286</v>
      </c>
      <c r="G356" s="28">
        <f t="shared" si="48"/>
        <v>1.5454890105853769E-4</v>
      </c>
      <c r="H356" s="28">
        <f t="shared" si="48"/>
        <v>1.9213163651435531E-6</v>
      </c>
      <c r="I356" s="28">
        <f t="shared" si="48"/>
        <v>2.3885362818401673E-8</v>
      </c>
    </row>
    <row r="357" spans="1:9" x14ac:dyDescent="0.45">
      <c r="A357" s="28">
        <f t="shared" si="47"/>
        <v>1760</v>
      </c>
      <c r="B357" s="28">
        <f t="shared" si="42"/>
        <v>0.17599999999999999</v>
      </c>
      <c r="C357" s="28">
        <f t="shared" si="43"/>
        <v>-0.75448733218585007</v>
      </c>
      <c r="D357" s="28">
        <f t="shared" si="44"/>
        <v>4.3999999999999995</v>
      </c>
      <c r="F357" s="28">
        <f t="shared" si="45"/>
        <v>0.98772266009693155</v>
      </c>
      <c r="G357" s="28">
        <f t="shared" si="48"/>
        <v>1.5073307509547677E-4</v>
      </c>
      <c r="H357" s="28">
        <f t="shared" si="48"/>
        <v>1.8506011975819082E-6</v>
      </c>
      <c r="I357" s="28">
        <f t="shared" si="48"/>
        <v>2.2720459927738635E-8</v>
      </c>
    </row>
    <row r="358" spans="1:9" x14ac:dyDescent="0.45">
      <c r="A358" s="28">
        <f t="shared" si="47"/>
        <v>1765</v>
      </c>
      <c r="B358" s="28">
        <f t="shared" si="42"/>
        <v>0.17649999999999999</v>
      </c>
      <c r="C358" s="28">
        <f t="shared" si="43"/>
        <v>-0.75325529027615856</v>
      </c>
      <c r="D358" s="28">
        <f t="shared" si="44"/>
        <v>4.4124999999999996</v>
      </c>
      <c r="F358" s="28">
        <f t="shared" si="45"/>
        <v>0.98787517166261185</v>
      </c>
      <c r="G358" s="28">
        <f t="shared" si="48"/>
        <v>1.4701146221113076E-4</v>
      </c>
      <c r="H358" s="28">
        <f t="shared" si="48"/>
        <v>1.7824887429383841E-6</v>
      </c>
      <c r="I358" s="28">
        <f t="shared" si="48"/>
        <v>2.1612370021454727E-8</v>
      </c>
    </row>
    <row r="359" spans="1:9" x14ac:dyDescent="0.45">
      <c r="A359" s="28">
        <f t="shared" si="47"/>
        <v>1770</v>
      </c>
      <c r="B359" s="28">
        <f t="shared" si="42"/>
        <v>0.17699999999999999</v>
      </c>
      <c r="C359" s="28">
        <f t="shared" si="43"/>
        <v>-0.75202673363819339</v>
      </c>
      <c r="D359" s="28">
        <f t="shared" si="44"/>
        <v>4.4249999999999998</v>
      </c>
      <c r="F359" s="28">
        <f t="shared" si="45"/>
        <v>0.98802578869919633</v>
      </c>
      <c r="G359" s="28">
        <f t="shared" si="48"/>
        <v>1.4338173627629445E-4</v>
      </c>
      <c r="H359" s="28">
        <f t="shared" si="48"/>
        <v>1.7168832068484571E-6</v>
      </c>
      <c r="I359" s="28">
        <f t="shared" si="48"/>
        <v>2.0558322297604849E-8</v>
      </c>
    </row>
    <row r="360" spans="1:9" x14ac:dyDescent="0.45">
      <c r="A360" s="28">
        <f t="shared" si="47"/>
        <v>1775</v>
      </c>
      <c r="B360" s="28">
        <f t="shared" si="42"/>
        <v>0.17749999999999999</v>
      </c>
      <c r="C360" s="28">
        <f t="shared" si="43"/>
        <v>-0.75080164260888704</v>
      </c>
      <c r="D360" s="28">
        <f t="shared" si="44"/>
        <v>4.4375</v>
      </c>
      <c r="F360" s="28">
        <f t="shared" si="45"/>
        <v>0.98817453474090333</v>
      </c>
      <c r="G360" s="28">
        <f t="shared" si="48"/>
        <v>1.3984162859410228E-4</v>
      </c>
      <c r="H360" s="28">
        <f t="shared" si="48"/>
        <v>1.6536923207150574E-6</v>
      </c>
      <c r="I360" s="28">
        <f t="shared" si="48"/>
        <v>1.9555681087850843E-8</v>
      </c>
    </row>
    <row r="361" spans="1:9" x14ac:dyDescent="0.45">
      <c r="A361" s="28">
        <f t="shared" si="47"/>
        <v>1780</v>
      </c>
      <c r="B361" s="28">
        <f t="shared" si="42"/>
        <v>0.17799999999999999</v>
      </c>
      <c r="C361" s="28">
        <f t="shared" si="43"/>
        <v>-0.74957999769110595</v>
      </c>
      <c r="D361" s="28">
        <f t="shared" si="44"/>
        <v>4.45</v>
      </c>
      <c r="F361" s="28">
        <f t="shared" si="45"/>
        <v>0.98832143302960451</v>
      </c>
      <c r="G361" s="28">
        <f t="shared" si="48"/>
        <v>1.3638892648201237E-4</v>
      </c>
      <c r="H361" s="28">
        <f t="shared" si="48"/>
        <v>1.5928272119405263E-6</v>
      </c>
      <c r="I361" s="28">
        <f t="shared" si="48"/>
        <v>1.8601939266915775E-8</v>
      </c>
    </row>
    <row r="362" spans="1:9" x14ac:dyDescent="0.45">
      <c r="A362" s="28">
        <f t="shared" si="47"/>
        <v>1785</v>
      </c>
      <c r="B362" s="28">
        <f t="shared" si="42"/>
        <v>0.17849999999999999</v>
      </c>
      <c r="C362" s="28">
        <f t="shared" si="43"/>
        <v>-0.74836177955178795</v>
      </c>
      <c r="D362" s="28">
        <f t="shared" si="44"/>
        <v>4.4624999999999995</v>
      </c>
      <c r="F362" s="28">
        <f t="shared" si="45"/>
        <v>0.98846650651845636</v>
      </c>
      <c r="G362" s="28">
        <f t="shared" si="48"/>
        <v>1.330214718888097E-4</v>
      </c>
      <c r="H362" s="28">
        <f t="shared" si="48"/>
        <v>1.5342022789349275E-6</v>
      </c>
      <c r="I362" s="28">
        <f t="shared" si="48"/>
        <v>1.7694711983465389E-8</v>
      </c>
    </row>
    <row r="363" spans="1:9" x14ac:dyDescent="0.45">
      <c r="A363" s="28">
        <f t="shared" si="47"/>
        <v>1790</v>
      </c>
      <c r="B363" s="28">
        <f t="shared" si="42"/>
        <v>0.17899999999999999</v>
      </c>
      <c r="C363" s="28">
        <f t="shared" si="43"/>
        <v>-0.7471469690201068</v>
      </c>
      <c r="D363" s="28">
        <f t="shared" si="44"/>
        <v>4.4749999999999996</v>
      </c>
      <c r="F363" s="28">
        <f t="shared" si="45"/>
        <v>0.98860977787548665</v>
      </c>
      <c r="G363" s="28">
        <f t="shared" si="48"/>
        <v>1.2973716004575334E-4</v>
      </c>
      <c r="H363" s="28">
        <f t="shared" si="48"/>
        <v>1.4777350707246674E-6</v>
      </c>
      <c r="I363" s="28">
        <f t="shared" si="48"/>
        <v>1.6831730696737418E-8</v>
      </c>
    </row>
    <row r="364" spans="1:9" x14ac:dyDescent="0.45">
      <c r="A364" s="28">
        <f t="shared" si="47"/>
        <v>1795</v>
      </c>
      <c r="B364" s="28">
        <f t="shared" si="42"/>
        <v>0.17949999999999999</v>
      </c>
      <c r="C364" s="28">
        <f t="shared" si="43"/>
        <v>-0.74593554708566201</v>
      </c>
      <c r="D364" s="28">
        <f t="shared" si="44"/>
        <v>4.4874999999999998</v>
      </c>
      <c r="F364" s="28">
        <f t="shared" si="45"/>
        <v>0.98875126948713632</v>
      </c>
      <c r="G364" s="28">
        <f t="shared" si="48"/>
        <v>1.2653393815103048E-4</v>
      </c>
      <c r="H364" s="28">
        <f t="shared" si="48"/>
        <v>1.4233461709923016E-6</v>
      </c>
      <c r="I364" s="28">
        <f t="shared" si="48"/>
        <v>1.6010837504008808E-8</v>
      </c>
    </row>
    <row r="365" spans="1:9" x14ac:dyDescent="0.45">
      <c r="A365" s="28">
        <f t="shared" si="47"/>
        <v>1800</v>
      </c>
      <c r="B365" s="28">
        <f t="shared" si="42"/>
        <v>0.18</v>
      </c>
      <c r="C365" s="28">
        <f t="shared" si="43"/>
        <v>-0.74472749489669388</v>
      </c>
      <c r="D365" s="28">
        <f t="shared" si="44"/>
        <v>4.5</v>
      </c>
      <c r="F365" s="28">
        <f t="shared" si="45"/>
        <v>0.98889100346175773</v>
      </c>
      <c r="G365" s="28">
        <f t="shared" si="48"/>
        <v>1.2340980408667867E-4</v>
      </c>
      <c r="H365" s="28">
        <f t="shared" si="48"/>
        <v>1.3709590863840698E-6</v>
      </c>
      <c r="I365" s="28">
        <f t="shared" si="48"/>
        <v>1.5229979744712411E-8</v>
      </c>
    </row>
    <row r="366" spans="1:9" x14ac:dyDescent="0.45">
      <c r="A366" s="28">
        <f t="shared" si="47"/>
        <v>1805</v>
      </c>
      <c r="B366" s="28">
        <f t="shared" si="42"/>
        <v>0.18049999999999999</v>
      </c>
      <c r="C366" s="28">
        <f t="shared" si="43"/>
        <v>-0.7435227937583232</v>
      </c>
      <c r="D366" s="28">
        <f t="shared" si="44"/>
        <v>4.5125000000000002</v>
      </c>
      <c r="F366" s="28">
        <f t="shared" si="45"/>
        <v>0.98902900163306851</v>
      </c>
      <c r="G366" s="28">
        <f t="shared" si="48"/>
        <v>1.2036280516721358E-4</v>
      </c>
      <c r="H366" s="28">
        <f t="shared" si="48"/>
        <v>1.3205001389287955E-6</v>
      </c>
      <c r="I366" s="28">
        <f t="shared" si="48"/>
        <v>1.4487204867720617E-8</v>
      </c>
    </row>
    <row r="367" spans="1:9" x14ac:dyDescent="0.45">
      <c r="A367" s="28">
        <f t="shared" si="47"/>
        <v>1810</v>
      </c>
      <c r="B367" s="28">
        <f t="shared" si="42"/>
        <v>0.18099999999999999</v>
      </c>
      <c r="C367" s="28">
        <f t="shared" si="43"/>
        <v>-0.74232142513081545</v>
      </c>
      <c r="D367" s="28">
        <f t="shared" si="44"/>
        <v>4.5249999999999995</v>
      </c>
      <c r="F367" s="28">
        <f t="shared" si="45"/>
        <v>0.98916528556356387</v>
      </c>
      <c r="G367" s="28">
        <f t="shared" ref="G367:I386" si="49">_xlfn.BINOM.DIST($G$3,G$5,$F367,TRUE)</f>
        <v>1.1739103691911754E-4</v>
      </c>
      <c r="H367" s="28">
        <f t="shared" si="49"/>
        <v>1.27189836241577E-6</v>
      </c>
      <c r="I367" s="28">
        <f t="shared" si="49"/>
        <v>1.3780655548945621E-8</v>
      </c>
    </row>
    <row r="368" spans="1:9" x14ac:dyDescent="0.45">
      <c r="A368" s="28">
        <f t="shared" si="47"/>
        <v>1815</v>
      </c>
      <c r="B368" s="28">
        <f t="shared" si="42"/>
        <v>0.18149999999999999</v>
      </c>
      <c r="C368" s="28">
        <f t="shared" si="43"/>
        <v>-0.74112337062786859</v>
      </c>
      <c r="D368" s="28">
        <f t="shared" si="44"/>
        <v>4.5374999999999996</v>
      </c>
      <c r="F368" s="28">
        <f t="shared" si="45"/>
        <v>0.98929987654788509</v>
      </c>
      <c r="G368" s="28">
        <f t="shared" si="49"/>
        <v>1.1449264189049945E-4</v>
      </c>
      <c r="H368" s="28">
        <f t="shared" si="49"/>
        <v>1.2250854025871269E-6</v>
      </c>
      <c r="I368" s="28">
        <f t="shared" si="49"/>
        <v>1.310856504706615E-8</v>
      </c>
    </row>
    <row r="369" spans="1:9" x14ac:dyDescent="0.45">
      <c r="A369" s="28">
        <f t="shared" si="47"/>
        <v>1820</v>
      </c>
      <c r="B369" s="28">
        <f t="shared" si="42"/>
        <v>0.182</v>
      </c>
      <c r="C369" s="28">
        <f t="shared" si="43"/>
        <v>-0.7399286120149251</v>
      </c>
      <c r="D369" s="28">
        <f t="shared" si="44"/>
        <v>4.55</v>
      </c>
      <c r="F369" s="28">
        <f t="shared" si="45"/>
        <v>0.98943279561614739</v>
      </c>
      <c r="G369" s="28">
        <f t="shared" si="49"/>
        <v>1.1166580849011398E-4</v>
      </c>
      <c r="H369" s="28">
        <f t="shared" si="49"/>
        <v>1.1799954210031803E-6</v>
      </c>
      <c r="I369" s="28">
        <f t="shared" si="49"/>
        <v>1.2469252785750812E-8</v>
      </c>
    </row>
    <row r="370" spans="1:9" x14ac:dyDescent="0.45">
      <c r="A370" s="28">
        <f t="shared" si="47"/>
        <v>1825</v>
      </c>
      <c r="B370" s="28">
        <f t="shared" si="42"/>
        <v>0.1825</v>
      </c>
      <c r="C370" s="28">
        <f t="shared" si="43"/>
        <v>-0.7387371312075065</v>
      </c>
      <c r="D370" s="28">
        <f t="shared" si="44"/>
        <v>4.5625</v>
      </c>
      <c r="F370" s="28">
        <f t="shared" si="45"/>
        <v>0.98956406353722548</v>
      </c>
      <c r="G370" s="28">
        <f t="shared" si="49"/>
        <v>1.0890876985506683E-4</v>
      </c>
      <c r="H370" s="28">
        <f t="shared" si="49"/>
        <v>1.1365650024464109E-6</v>
      </c>
      <c r="I370" s="28">
        <f t="shared" si="49"/>
        <v>1.1861120151343914E-8</v>
      </c>
    </row>
    <row r="371" spans="1:9" x14ac:dyDescent="0.45">
      <c r="A371" s="28">
        <f t="shared" si="47"/>
        <v>1830</v>
      </c>
      <c r="B371" s="28">
        <f t="shared" si="42"/>
        <v>0.183</v>
      </c>
      <c r="C371" s="28">
        <f t="shared" si="43"/>
        <v>-0.73754891026957048</v>
      </c>
      <c r="D371" s="28">
        <f t="shared" si="44"/>
        <v>4.5750000000000002</v>
      </c>
      <c r="F371" s="28">
        <f t="shared" si="45"/>
        <v>0.98969370082199926</v>
      </c>
      <c r="G371" s="28">
        <f t="shared" si="49"/>
        <v>1.0621980274645875E-4</v>
      </c>
      <c r="H371" s="28">
        <f t="shared" si="49"/>
        <v>1.0947330657332276E-6</v>
      </c>
      <c r="I371" s="28">
        <f t="shared" si="49"/>
        <v>1.1282646495496604E-8</v>
      </c>
    </row>
    <row r="372" spans="1:9" x14ac:dyDescent="0.45">
      <c r="A372" s="28">
        <f t="shared" si="47"/>
        <v>1835</v>
      </c>
      <c r="B372" s="28">
        <f t="shared" si="42"/>
        <v>0.1835</v>
      </c>
      <c r="C372" s="28">
        <f t="shared" si="43"/>
        <v>-0.73636393141189171</v>
      </c>
      <c r="D372" s="28">
        <f t="shared" si="44"/>
        <v>4.5875000000000004</v>
      </c>
      <c r="F372" s="28">
        <f t="shared" si="45"/>
        <v>0.98982172772655819</v>
      </c>
      <c r="G372" s="28">
        <f t="shared" si="49"/>
        <v>1.0359722647231439E-4</v>
      </c>
      <c r="H372" s="28">
        <f t="shared" si="49"/>
        <v>1.0544407778086298E-6</v>
      </c>
      <c r="I372" s="28">
        <f t="shared" si="49"/>
        <v>1.0732385332755997E-8</v>
      </c>
    </row>
    <row r="373" spans="1:9" x14ac:dyDescent="0.45">
      <c r="A373" s="28">
        <f t="shared" si="47"/>
        <v>1840</v>
      </c>
      <c r="B373" s="28">
        <f t="shared" si="42"/>
        <v>0.184</v>
      </c>
      <c r="C373" s="28">
        <f t="shared" si="43"/>
        <v>-0.7351821769904634</v>
      </c>
      <c r="D373" s="28">
        <f t="shared" si="44"/>
        <v>4.5999999999999996</v>
      </c>
      <c r="F373" s="28">
        <f t="shared" si="45"/>
        <v>0.98994816425536647</v>
      </c>
      <c r="G373" s="28">
        <f t="shared" si="49"/>
        <v>1.0103940183709235E-4</v>
      </c>
      <c r="H373" s="28">
        <f t="shared" si="49"/>
        <v>1.0156314710024759E-6</v>
      </c>
      <c r="I373" s="28">
        <f t="shared" si="49"/>
        <v>1.0208960723597419E-8</v>
      </c>
    </row>
    <row r="374" spans="1:9" x14ac:dyDescent="0.45">
      <c r="A374" s="28">
        <f t="shared" si="47"/>
        <v>1845</v>
      </c>
      <c r="B374" s="28">
        <f t="shared" si="42"/>
        <v>0.1845</v>
      </c>
      <c r="C374" s="28">
        <f t="shared" si="43"/>
        <v>-0.73400362950492071</v>
      </c>
      <c r="D374" s="28">
        <f t="shared" si="44"/>
        <v>4.6124999999999998</v>
      </c>
      <c r="F374" s="28">
        <f t="shared" si="45"/>
        <v>0.99007303016438897</v>
      </c>
      <c r="G374" s="28">
        <f t="shared" si="49"/>
        <v>9.8544730117131261E-5</v>
      </c>
      <c r="H374" s="28">
        <f t="shared" si="49"/>
        <v>9.7825056333119088E-7</v>
      </c>
      <c r="I374" s="28">
        <f t="shared" si="49"/>
        <v>9.7110638338582351E-9</v>
      </c>
    </row>
    <row r="375" spans="1:9" x14ac:dyDescent="0.45">
      <c r="A375" s="28">
        <f t="shared" si="47"/>
        <v>1850</v>
      </c>
      <c r="B375" s="28">
        <f t="shared" si="42"/>
        <v>0.185</v>
      </c>
      <c r="C375" s="28">
        <f t="shared" si="43"/>
        <v>-0.73282827159698616</v>
      </c>
      <c r="D375" s="28">
        <f t="shared" si="44"/>
        <v>4.625</v>
      </c>
      <c r="F375" s="28">
        <f t="shared" si="45"/>
        <v>0.99019634496417819</v>
      </c>
      <c r="G375" s="28">
        <f t="shared" si="49"/>
        <v>9.6111652061394356E-5</v>
      </c>
      <c r="H375" s="28">
        <f t="shared" si="49"/>
        <v>9.4224548173284251E-7</v>
      </c>
      <c r="I375" s="28">
        <f t="shared" si="49"/>
        <v>9.2374496619705298E-9</v>
      </c>
    </row>
    <row r="376" spans="1:9" x14ac:dyDescent="0.45">
      <c r="A376" s="28">
        <f t="shared" si="47"/>
        <v>1855</v>
      </c>
      <c r="B376" s="28">
        <f t="shared" si="42"/>
        <v>0.1855</v>
      </c>
      <c r="C376" s="28">
        <f t="shared" si="43"/>
        <v>-0.73165608604893528</v>
      </c>
      <c r="D376" s="28">
        <f t="shared" si="44"/>
        <v>4.6375000000000002</v>
      </c>
      <c r="F376" s="28">
        <f t="shared" si="45"/>
        <v>0.99031812792292229</v>
      </c>
      <c r="G376" s="28">
        <f t="shared" si="49"/>
        <v>9.3738646916897048E-5</v>
      </c>
      <c r="H376" s="28">
        <f t="shared" si="49"/>
        <v>9.0756558812775205E-7</v>
      </c>
      <c r="I376" s="28">
        <f t="shared" si="49"/>
        <v>8.786933925810692E-9</v>
      </c>
    </row>
    <row r="377" spans="1:9" x14ac:dyDescent="0.45">
      <c r="A377" s="28">
        <f t="shared" si="47"/>
        <v>1860</v>
      </c>
      <c r="B377" s="28">
        <f t="shared" si="42"/>
        <v>0.186</v>
      </c>
      <c r="C377" s="28">
        <f t="shared" si="43"/>
        <v>-0.73048705578208362</v>
      </c>
      <c r="D377" s="28">
        <f t="shared" si="44"/>
        <v>4.6500000000000004</v>
      </c>
      <c r="F377" s="28">
        <f t="shared" si="45"/>
        <v>0.99043839806945655</v>
      </c>
      <c r="G377" s="28">
        <f t="shared" si="49"/>
        <v>9.1424231478172294E-5</v>
      </c>
      <c r="H377" s="28">
        <f t="shared" si="49"/>
        <v>8.7416210820014384E-7</v>
      </c>
      <c r="I377" s="28">
        <f t="shared" si="49"/>
        <v>8.3583901013744298E-9</v>
      </c>
    </row>
    <row r="378" spans="1:9" x14ac:dyDescent="0.45">
      <c r="A378" s="28">
        <f t="shared" si="47"/>
        <v>1865</v>
      </c>
      <c r="B378" s="28">
        <f t="shared" si="42"/>
        <v>0.1865</v>
      </c>
      <c r="C378" s="28">
        <f t="shared" si="43"/>
        <v>-0.72932116385529344</v>
      </c>
      <c r="D378" s="28">
        <f t="shared" si="44"/>
        <v>4.6624999999999996</v>
      </c>
      <c r="F378" s="28">
        <f t="shared" si="45"/>
        <v>0.99055717419623579</v>
      </c>
      <c r="G378" s="28">
        <f t="shared" si="49"/>
        <v>8.9166959160235225E-5</v>
      </c>
      <c r="H378" s="28">
        <f t="shared" si="49"/>
        <v>8.4198806280145881E-7</v>
      </c>
      <c r="I378" s="28">
        <f t="shared" si="49"/>
        <v>7.9507466058830556E-9</v>
      </c>
    </row>
    <row r="379" spans="1:9" x14ac:dyDescent="0.45">
      <c r="A379" s="28">
        <f t="shared" si="47"/>
        <v>1870</v>
      </c>
      <c r="B379" s="28">
        <f t="shared" si="42"/>
        <v>0.187</v>
      </c>
      <c r="C379" s="28">
        <f t="shared" si="43"/>
        <v>-0.72815839346350097</v>
      </c>
      <c r="D379" s="28">
        <f t="shared" si="44"/>
        <v>4.6749999999999998</v>
      </c>
      <c r="F379" s="28">
        <f t="shared" si="45"/>
        <v>0.99067447486227167</v>
      </c>
      <c r="G379" s="28">
        <f t="shared" si="49"/>
        <v>8.6965419094402918E-5</v>
      </c>
      <c r="H379" s="28">
        <f t="shared" si="49"/>
        <v>8.1099820187793407E-7</v>
      </c>
      <c r="I379" s="28">
        <f t="shared" si="49"/>
        <v>7.5629841182651401E-9</v>
      </c>
    </row>
    <row r="380" spans="1:9" x14ac:dyDescent="0.45">
      <c r="A380" s="28">
        <f t="shared" si="47"/>
        <v>1875</v>
      </c>
      <c r="B380" s="28">
        <f t="shared" si="42"/>
        <v>0.1875</v>
      </c>
      <c r="C380" s="28">
        <f t="shared" si="43"/>
        <v>-0.7269987279362623</v>
      </c>
      <c r="D380" s="28">
        <f t="shared" si="44"/>
        <v>4.6875</v>
      </c>
      <c r="F380" s="28">
        <f t="shared" si="45"/>
        <v>0.99079031839603182</v>
      </c>
      <c r="G380" s="28">
        <f t="shared" si="49"/>
        <v>8.4818235246469914E-5</v>
      </c>
      <c r="H380" s="28">
        <f t="shared" si="49"/>
        <v>7.8114894083046021E-7</v>
      </c>
      <c r="I380" s="28">
        <f t="shared" si="49"/>
        <v>7.1941330303255116E-9</v>
      </c>
    </row>
    <row r="381" spans="1:9" x14ac:dyDescent="0.45">
      <c r="A381" s="28">
        <f t="shared" si="47"/>
        <v>1880</v>
      </c>
      <c r="B381" s="28">
        <f t="shared" si="42"/>
        <v>0.188</v>
      </c>
      <c r="C381" s="28">
        <f t="shared" si="43"/>
        <v>-0.72584215073632008</v>
      </c>
      <c r="D381" s="28">
        <f t="shared" si="44"/>
        <v>4.7</v>
      </c>
      <c r="F381" s="28">
        <f t="shared" si="45"/>
        <v>0.99090472289830422</v>
      </c>
      <c r="G381" s="28">
        <f t="shared" si="49"/>
        <v>8.2724065556631497E-5</v>
      </c>
      <c r="H381" s="28">
        <f t="shared" si="49"/>
        <v>7.5239829921641063E-7</v>
      </c>
      <c r="I381" s="28">
        <f t="shared" si="49"/>
        <v>6.8432710222178661E-9</v>
      </c>
    </row>
    <row r="382" spans="1:9" x14ac:dyDescent="0.45">
      <c r="A382" s="28">
        <f t="shared" si="47"/>
        <v>1885</v>
      </c>
      <c r="B382" s="28">
        <f t="shared" si="42"/>
        <v>0.1885</v>
      </c>
      <c r="C382" s="28">
        <f t="shared" si="43"/>
        <v>-0.72468864545818823</v>
      </c>
      <c r="D382" s="28">
        <f t="shared" si="44"/>
        <v>4.7125000000000004</v>
      </c>
      <c r="F382" s="28">
        <f t="shared" si="45"/>
        <v>0.99101770624502483</v>
      </c>
      <c r="G382" s="28">
        <f t="shared" si="49"/>
        <v>8.0681601100665833E-5</v>
      </c>
      <c r="H382" s="28">
        <f t="shared" si="49"/>
        <v>7.2470584170790814E-7</v>
      </c>
      <c r="I382" s="28">
        <f t="shared" si="49"/>
        <v>6.5095207561669635E-9</v>
      </c>
    </row>
    <row r="383" spans="1:9" x14ac:dyDescent="0.45">
      <c r="A383" s="28">
        <f t="shared" si="47"/>
        <v>1890</v>
      </c>
      <c r="B383" s="28">
        <f t="shared" si="42"/>
        <v>0.189</v>
      </c>
      <c r="C383" s="28">
        <f t="shared" si="43"/>
        <v>-0.72353819582675583</v>
      </c>
      <c r="D383" s="28">
        <f t="shared" si="44"/>
        <v>4.7249999999999996</v>
      </c>
      <c r="F383" s="28">
        <f t="shared" si="45"/>
        <v>0.99112928609007178</v>
      </c>
      <c r="G383" s="28">
        <f t="shared" si="49"/>
        <v>7.8689565271794005E-5</v>
      </c>
      <c r="H383" s="28">
        <f t="shared" si="49"/>
        <v>6.9803262122270824E-7</v>
      </c>
      <c r="I383" s="28">
        <f t="shared" si="49"/>
        <v>6.1920476826639285E-9</v>
      </c>
    </row>
    <row r="384" spans="1:9" x14ac:dyDescent="0.45">
      <c r="A384" s="28">
        <f t="shared" si="47"/>
        <v>1895</v>
      </c>
      <c r="B384" s="28">
        <f t="shared" si="42"/>
        <v>0.1895</v>
      </c>
      <c r="C384" s="28">
        <f t="shared" si="43"/>
        <v>-0.72239078569590875</v>
      </c>
      <c r="D384" s="28">
        <f t="shared" si="44"/>
        <v>4.7374999999999998</v>
      </c>
      <c r="F384" s="28">
        <f t="shared" si="45"/>
        <v>0.99123947986802252</v>
      </c>
      <c r="G384" s="28">
        <f t="shared" si="49"/>
        <v>7.6746712982782758E-5</v>
      </c>
      <c r="H384" s="28">
        <f t="shared" si="49"/>
        <v>6.7234112414876598E-7</v>
      </c>
      <c r="I384" s="28">
        <f t="shared" si="49"/>
        <v>5.8900579536616353E-9</v>
      </c>
    </row>
    <row r="385" spans="1:9" x14ac:dyDescent="0.45">
      <c r="A385" s="28">
        <f t="shared" si="47"/>
        <v>1900</v>
      </c>
      <c r="B385" s="28">
        <f t="shared" si="42"/>
        <v>0.19</v>
      </c>
      <c r="C385" s="28">
        <f t="shared" si="43"/>
        <v>-0.72124639904717092</v>
      </c>
      <c r="D385" s="28">
        <f t="shared" si="44"/>
        <v>4.75</v>
      </c>
      <c r="F385" s="28">
        <f t="shared" si="45"/>
        <v>0.99134830479687941</v>
      </c>
      <c r="G385" s="28">
        <f t="shared" si="49"/>
        <v>7.4851829887699798E-5</v>
      </c>
      <c r="H385" s="28">
        <f t="shared" si="49"/>
        <v>6.4759521758421055E-7</v>
      </c>
      <c r="I385" s="28">
        <f t="shared" si="49"/>
        <v>5.6027964375371479E-9</v>
      </c>
    </row>
    <row r="386" spans="1:9" x14ac:dyDescent="0.45">
      <c r="A386" s="28">
        <f t="shared" si="47"/>
        <v>1905</v>
      </c>
      <c r="B386" s="28">
        <f t="shared" si="42"/>
        <v>0.1905</v>
      </c>
      <c r="C386" s="28">
        <f t="shared" si="43"/>
        <v>-0.72010501998836185</v>
      </c>
      <c r="D386" s="28">
        <f t="shared" si="44"/>
        <v>4.7625000000000002</v>
      </c>
      <c r="F386" s="28">
        <f t="shared" si="45"/>
        <v>0.99145577788075867</v>
      </c>
      <c r="G386" s="28">
        <f t="shared" si="49"/>
        <v>7.3003731622932829E-5</v>
      </c>
      <c r="H386" s="28">
        <f t="shared" si="49"/>
        <v>6.2376009851982058E-7</v>
      </c>
      <c r="I386" s="28">
        <f t="shared" si="49"/>
        <v>5.3295448308732029E-9</v>
      </c>
    </row>
    <row r="387" spans="1:9" x14ac:dyDescent="0.45">
      <c r="A387" s="28">
        <f t="shared" si="47"/>
        <v>1910</v>
      </c>
      <c r="B387" s="28">
        <f t="shared" si="42"/>
        <v>0.191</v>
      </c>
      <c r="C387" s="28">
        <f t="shared" si="43"/>
        <v>-0.71896663275227235</v>
      </c>
      <c r="D387" s="28">
        <f t="shared" si="44"/>
        <v>4.7750000000000004</v>
      </c>
      <c r="F387" s="28">
        <f t="shared" si="45"/>
        <v>0.9915619159125485</v>
      </c>
      <c r="G387" s="28">
        <f t="shared" ref="G387:I406" si="50">_xlfn.BINOM.DIST($G$3,G$5,$F387,TRUE)</f>
        <v>7.1201263066902217E-5</v>
      </c>
      <c r="H387" s="28">
        <f t="shared" si="50"/>
        <v>6.0080224489127583E-7</v>
      </c>
      <c r="I387" s="28">
        <f t="shared" si="50"/>
        <v>5.0696198623222148E-9</v>
      </c>
    </row>
    <row r="388" spans="1:9" x14ac:dyDescent="0.45">
      <c r="A388" s="28">
        <f t="shared" si="47"/>
        <v>1915</v>
      </c>
      <c r="B388" s="28">
        <f t="shared" si="42"/>
        <v>0.1915</v>
      </c>
      <c r="C388" s="28">
        <f t="shared" si="43"/>
        <v>-0.7178312216953584</v>
      </c>
      <c r="D388" s="28">
        <f t="shared" si="44"/>
        <v>4.7874999999999996</v>
      </c>
      <c r="F388" s="28">
        <f t="shared" si="45"/>
        <v>0.99166673547653217</v>
      </c>
      <c r="G388" s="28">
        <f t="shared" si="50"/>
        <v>6.9443297618087543E-5</v>
      </c>
      <c r="H388" s="28">
        <f t="shared" si="50"/>
        <v>5.7868936843342754E-7</v>
      </c>
      <c r="I388" s="28">
        <f t="shared" si="50"/>
        <v>4.8223715840742828E-9</v>
      </c>
    </row>
    <row r="389" spans="1:9" x14ac:dyDescent="0.45">
      <c r="A389" s="28">
        <f t="shared" si="47"/>
        <v>1920</v>
      </c>
      <c r="B389" s="28">
        <f t="shared" si="42"/>
        <v>0.192</v>
      </c>
      <c r="C389" s="28">
        <f t="shared" si="43"/>
        <v>-0.71669877129645032</v>
      </c>
      <c r="D389" s="28">
        <f t="shared" si="44"/>
        <v>4.8</v>
      </c>
      <c r="F389" s="28">
        <f t="shared" si="45"/>
        <v>0.99177025295097998</v>
      </c>
      <c r="G389" s="28">
        <f t="shared" si="50"/>
        <v>6.7728736490853776E-5</v>
      </c>
      <c r="H389" s="28">
        <f t="shared" si="50"/>
        <v>5.573903692694586E-7</v>
      </c>
      <c r="I389" s="28">
        <f t="shared" si="50"/>
        <v>4.5871817466475081E-9</v>
      </c>
    </row>
    <row r="390" spans="1:9" x14ac:dyDescent="0.45">
      <c r="A390" s="28">
        <f t="shared" si="47"/>
        <v>1925</v>
      </c>
      <c r="B390" s="28">
        <f t="shared" si="42"/>
        <v>0.1925</v>
      </c>
      <c r="C390" s="28">
        <f t="shared" si="43"/>
        <v>-0.71556926615548044</v>
      </c>
      <c r="D390" s="28">
        <f t="shared" si="44"/>
        <v>4.8125</v>
      </c>
      <c r="F390" s="28">
        <f t="shared" si="45"/>
        <v>0.99187248451070775</v>
      </c>
      <c r="G390" s="28">
        <f t="shared" si="50"/>
        <v>6.6056508028685396E-5</v>
      </c>
      <c r="H390" s="28">
        <f t="shared" si="50"/>
        <v>5.3687529217169881E-7</v>
      </c>
      <c r="I390" s="28">
        <f t="shared" si="50"/>
        <v>4.3634622529437787E-9</v>
      </c>
    </row>
    <row r="391" spans="1:9" x14ac:dyDescent="0.45">
      <c r="A391" s="28">
        <f t="shared" si="47"/>
        <v>1930</v>
      </c>
      <c r="B391" s="28">
        <f t="shared" ref="B391:B406" si="51">A391/$B$4</f>
        <v>0.193</v>
      </c>
      <c r="C391" s="28">
        <f t="shared" ref="C391:C406" si="52">LOG(B391,10)</f>
        <v>-0.71444269099222613</v>
      </c>
      <c r="D391" s="28">
        <f t="shared" ref="D391:D406" si="53">$D$4*B391</f>
        <v>4.8250000000000002</v>
      </c>
      <c r="F391" s="28">
        <f t="shared" ref="F391:F406" si="54">1-EXP(-D391)</f>
        <v>0.99197344612960481</v>
      </c>
      <c r="G391" s="28">
        <f t="shared" si="50"/>
        <v>6.4425567034355987E-5</v>
      </c>
      <c r="H391" s="28">
        <f t="shared" si="50"/>
        <v>5.1711528443201471E-7</v>
      </c>
      <c r="I391" s="28">
        <f t="shared" si="50"/>
        <v>4.1506536876982972E-9</v>
      </c>
    </row>
    <row r="392" spans="1:9" x14ac:dyDescent="0.45">
      <c r="A392" s="28">
        <f t="shared" ref="A392:A406" si="55">A391+$A$4</f>
        <v>1935</v>
      </c>
      <c r="B392" s="28">
        <f t="shared" si="51"/>
        <v>0.19350000000000001</v>
      </c>
      <c r="C392" s="28">
        <f t="shared" si="52"/>
        <v>-0.71331903064506974</v>
      </c>
      <c r="D392" s="28">
        <f t="shared" si="53"/>
        <v>4.8375000000000004</v>
      </c>
      <c r="F392" s="28">
        <f t="shared" si="54"/>
        <v>0.99207315358312953</v>
      </c>
      <c r="G392" s="28">
        <f t="shared" si="50"/>
        <v>6.2834894116652165E-5</v>
      </c>
      <c r="H392" s="28">
        <f t="shared" si="50"/>
        <v>4.9808255528301941E-7</v>
      </c>
      <c r="I392" s="28">
        <f t="shared" si="50"/>
        <v>3.9482239186508882E-9</v>
      </c>
    </row>
    <row r="393" spans="1:9" x14ac:dyDescent="0.45">
      <c r="A393" s="28">
        <f t="shared" si="55"/>
        <v>1940</v>
      </c>
      <c r="B393" s="28">
        <f t="shared" si="51"/>
        <v>0.19400000000000001</v>
      </c>
      <c r="C393" s="28">
        <f t="shared" si="52"/>
        <v>-0.71219827006977388</v>
      </c>
      <c r="D393" s="28">
        <f t="shared" si="53"/>
        <v>4.8500000000000005</v>
      </c>
      <c r="F393" s="28">
        <f t="shared" si="54"/>
        <v>0.99217162245077428</v>
      </c>
      <c r="G393" s="28">
        <f t="shared" si="50"/>
        <v>6.1283495053221265E-5</v>
      </c>
      <c r="H393" s="28">
        <f t="shared" si="50"/>
        <v>4.7975033681272281E-7</v>
      </c>
      <c r="I393" s="28">
        <f t="shared" si="50"/>
        <v>3.7556667659381958E-9</v>
      </c>
    </row>
    <row r="394" spans="1:9" x14ac:dyDescent="0.45">
      <c r="A394" s="28">
        <f t="shared" si="55"/>
        <v>1945</v>
      </c>
      <c r="B394" s="28">
        <f t="shared" si="51"/>
        <v>0.19450000000000001</v>
      </c>
      <c r="C394" s="28">
        <f t="shared" si="52"/>
        <v>-0.71108039433827341</v>
      </c>
      <c r="D394" s="28">
        <f t="shared" si="53"/>
        <v>4.8624999999999998</v>
      </c>
      <c r="F394" s="28">
        <f t="shared" si="54"/>
        <v>0.9922688681184999</v>
      </c>
      <c r="G394" s="28">
        <f t="shared" si="50"/>
        <v>5.9770400169147248E-5</v>
      </c>
      <c r="H394" s="28">
        <f t="shared" si="50"/>
        <v>4.6209284631771357E-7</v>
      </c>
      <c r="I394" s="28">
        <f t="shared" si="50"/>
        <v>3.5725007363799973E-9</v>
      </c>
    </row>
    <row r="395" spans="1:9" x14ac:dyDescent="0.45">
      <c r="A395" s="28">
        <f t="shared" si="55"/>
        <v>1950</v>
      </c>
      <c r="B395" s="28">
        <f t="shared" si="51"/>
        <v>0.19500000000000001</v>
      </c>
      <c r="C395" s="28">
        <f t="shared" si="52"/>
        <v>-0.70996538863748193</v>
      </c>
      <c r="D395" s="28">
        <f t="shared" si="53"/>
        <v>4.875</v>
      </c>
      <c r="F395" s="28">
        <f t="shared" si="54"/>
        <v>0.99236490578114001</v>
      </c>
      <c r="G395" s="28">
        <f t="shared" si="50"/>
        <v>5.8294663730869326E-5</v>
      </c>
      <c r="H395" s="28">
        <f t="shared" si="50"/>
        <v>4.4508525004194825E-7</v>
      </c>
      <c r="I395" s="28">
        <f t="shared" si="50"/>
        <v>3.3982678194951314E-9</v>
      </c>
    </row>
    <row r="396" spans="1:9" x14ac:dyDescent="0.45">
      <c r="A396" s="28">
        <f t="shared" si="55"/>
        <v>1955</v>
      </c>
      <c r="B396" s="28">
        <f t="shared" si="51"/>
        <v>0.19550000000000001</v>
      </c>
      <c r="C396" s="28">
        <f t="shared" si="52"/>
        <v>-0.70885323826811431</v>
      </c>
      <c r="D396" s="28">
        <f t="shared" si="53"/>
        <v>4.8875000000000002</v>
      </c>
      <c r="F396" s="28">
        <f t="shared" si="54"/>
        <v>0.99245975044477475</v>
      </c>
      <c r="G396" s="28">
        <f t="shared" si="50"/>
        <v>5.685536335507467E-5</v>
      </c>
      <c r="H396" s="28">
        <f t="shared" si="50"/>
        <v>4.2870362825027245E-7</v>
      </c>
      <c r="I396" s="28">
        <f t="shared" si="50"/>
        <v>3.2325323422375677E-9</v>
      </c>
    </row>
    <row r="397" spans="1:9" x14ac:dyDescent="0.45">
      <c r="A397" s="28">
        <f t="shared" si="55"/>
        <v>1960</v>
      </c>
      <c r="B397" s="28">
        <f t="shared" si="51"/>
        <v>0.19600000000000001</v>
      </c>
      <c r="C397" s="28">
        <f t="shared" si="52"/>
        <v>-0.70774392864352387</v>
      </c>
      <c r="D397" s="28">
        <f t="shared" si="53"/>
        <v>4.9000000000000004</v>
      </c>
      <c r="F397" s="28">
        <f t="shared" si="54"/>
        <v>0.99255341692907562</v>
      </c>
      <c r="G397" s="28">
        <f t="shared" si="50"/>
        <v>5.545159943217763E-5</v>
      </c>
      <c r="H397" s="28">
        <f t="shared" si="50"/>
        <v>4.129249415873345E-7</v>
      </c>
      <c r="I397" s="28">
        <f t="shared" si="50"/>
        <v>3.0748798795866826E-9</v>
      </c>
    </row>
    <row r="398" spans="1:9" x14ac:dyDescent="0.45">
      <c r="A398" s="28">
        <f t="shared" si="55"/>
        <v>1965</v>
      </c>
      <c r="B398" s="28">
        <f t="shared" si="51"/>
        <v>0.19650000000000001</v>
      </c>
      <c r="C398" s="28">
        <f t="shared" si="52"/>
        <v>-0.70663744528855443</v>
      </c>
      <c r="D398" s="28">
        <f t="shared" si="53"/>
        <v>4.9125000000000005</v>
      </c>
      <c r="F398" s="28">
        <f t="shared" si="54"/>
        <v>0.99264591986962158</v>
      </c>
      <c r="G398" s="28">
        <f t="shared" si="50"/>
        <v>5.4082494564026622E-5</v>
      </c>
      <c r="H398" s="28">
        <f t="shared" si="50"/>
        <v>3.9772699867460654E-7</v>
      </c>
      <c r="I398" s="28">
        <f t="shared" si="50"/>
        <v>2.9249162182679694E-9</v>
      </c>
    </row>
    <row r="399" spans="1:9" x14ac:dyDescent="0.45">
      <c r="A399" s="28">
        <f t="shared" si="55"/>
        <v>1970</v>
      </c>
      <c r="B399" s="28">
        <f t="shared" si="51"/>
        <v>0.19700000000000001</v>
      </c>
      <c r="C399" s="28">
        <f t="shared" si="52"/>
        <v>-0.70553377383840699</v>
      </c>
      <c r="D399" s="28">
        <f t="shared" si="53"/>
        <v>4.9249999999999998</v>
      </c>
      <c r="F399" s="28">
        <f t="shared" si="54"/>
        <v>0.99273727372018505</v>
      </c>
      <c r="G399" s="28">
        <f t="shared" si="50"/>
        <v>5.2747193015514692E-5</v>
      </c>
      <c r="H399" s="28">
        <f t="shared" si="50"/>
        <v>3.8308842490025009E-7</v>
      </c>
      <c r="I399" s="28">
        <f t="shared" si="50"/>
        <v>2.7822663710159617E-9</v>
      </c>
    </row>
    <row r="400" spans="1:9" x14ac:dyDescent="0.45">
      <c r="A400" s="28">
        <f t="shared" si="55"/>
        <v>1975</v>
      </c>
      <c r="B400" s="28">
        <f t="shared" si="51"/>
        <v>0.19750000000000001</v>
      </c>
      <c r="C400" s="28">
        <f t="shared" si="52"/>
        <v>-0.7044329000375209</v>
      </c>
      <c r="D400" s="28">
        <f t="shared" si="53"/>
        <v>4.9375</v>
      </c>
      <c r="F400" s="28">
        <f t="shared" si="54"/>
        <v>0.99282749275499127</v>
      </c>
      <c r="G400" s="28">
        <f t="shared" si="50"/>
        <v>5.1444860179702732E-5</v>
      </c>
      <c r="H400" s="28">
        <f t="shared" si="50"/>
        <v>3.6898863235737933E-7</v>
      </c>
      <c r="I400" s="28">
        <f t="shared" si="50"/>
        <v>2.6465736389091638E-9</v>
      </c>
    </row>
    <row r="401" spans="1:9" x14ac:dyDescent="0.45">
      <c r="A401" s="28">
        <f t="shared" si="55"/>
        <v>1980</v>
      </c>
      <c r="B401" s="28">
        <f t="shared" si="51"/>
        <v>0.19800000000000001</v>
      </c>
      <c r="C401" s="28">
        <f t="shared" si="52"/>
        <v>-0.70333480973846885</v>
      </c>
      <c r="D401" s="28">
        <f t="shared" si="53"/>
        <v>4.95</v>
      </c>
      <c r="F401" s="28">
        <f t="shared" si="54"/>
        <v>0.99291659107094787</v>
      </c>
      <c r="G401" s="28">
        <f t="shared" si="50"/>
        <v>5.0174682056175371E-5</v>
      </c>
      <c r="H401" s="28">
        <f t="shared" si="50"/>
        <v>3.5540779088906405E-7</v>
      </c>
      <c r="I401" s="28">
        <f t="shared" si="50"/>
        <v>2.517498719438287E-9</v>
      </c>
    </row>
    <row r="402" spans="1:9" x14ac:dyDescent="0.45">
      <c r="A402" s="28">
        <f t="shared" si="55"/>
        <v>1985</v>
      </c>
      <c r="B402" s="28">
        <f t="shared" si="51"/>
        <v>0.19850000000000001</v>
      </c>
      <c r="C402" s="28">
        <f t="shared" si="52"/>
        <v>-0.70223948890086607</v>
      </c>
      <c r="D402" s="28">
        <f t="shared" si="53"/>
        <v>4.9625000000000004</v>
      </c>
      <c r="F402" s="28">
        <f t="shared" si="54"/>
        <v>0.99300458258984803</v>
      </c>
      <c r="G402" s="28">
        <f t="shared" si="50"/>
        <v>4.8935864742257338E-5</v>
      </c>
      <c r="H402" s="28">
        <f t="shared" si="50"/>
        <v>3.4232680019882908E-7</v>
      </c>
      <c r="I402" s="28">
        <f t="shared" si="50"/>
        <v>2.394718858072505E-9</v>
      </c>
    </row>
    <row r="403" spans="1:9" x14ac:dyDescent="0.45">
      <c r="A403" s="28">
        <f t="shared" si="55"/>
        <v>1990</v>
      </c>
      <c r="B403" s="28">
        <f t="shared" si="51"/>
        <v>0.19900000000000001</v>
      </c>
      <c r="C403" s="28">
        <f t="shared" si="52"/>
        <v>-0.70114692359029329</v>
      </c>
      <c r="D403" s="28">
        <f t="shared" si="53"/>
        <v>4.9750000000000005</v>
      </c>
      <c r="F403" s="28">
        <f t="shared" si="54"/>
        <v>0.99309148106054546</v>
      </c>
      <c r="G403" s="28">
        <f t="shared" si="50"/>
        <v>4.772763393680214E-5</v>
      </c>
      <c r="H403" s="28">
        <f t="shared" si="50"/>
        <v>3.29727262987751E-7</v>
      </c>
      <c r="I403" s="28">
        <f t="shared" si="50"/>
        <v>2.2779270412053873E-9</v>
      </c>
    </row>
    <row r="404" spans="1:9" x14ac:dyDescent="0.45">
      <c r="A404" s="28">
        <f t="shared" si="55"/>
        <v>1995</v>
      </c>
      <c r="B404" s="28">
        <f t="shared" si="51"/>
        <v>0.19950000000000001</v>
      </c>
      <c r="C404" s="28">
        <f t="shared" si="52"/>
        <v>-0.70005709997723287</v>
      </c>
      <c r="D404" s="28">
        <f t="shared" si="53"/>
        <v>4.9875000000000007</v>
      </c>
      <c r="F404" s="28">
        <f t="shared" si="54"/>
        <v>0.99317730006110316</v>
      </c>
      <c r="G404" s="28">
        <f t="shared" si="50"/>
        <v>4.6549234456222941E-5</v>
      </c>
      <c r="H404" s="28">
        <f t="shared" si="50"/>
        <v>3.1759145908016666E-7</v>
      </c>
      <c r="I404" s="28">
        <f t="shared" si="50"/>
        <v>2.1668312284604129E-9</v>
      </c>
    </row>
    <row r="405" spans="1:9" x14ac:dyDescent="0.45">
      <c r="A405" s="28">
        <f t="shared" si="55"/>
        <v>2000</v>
      </c>
      <c r="B405" s="28">
        <f t="shared" si="51"/>
        <v>0.2</v>
      </c>
      <c r="C405" s="28">
        <f t="shared" si="52"/>
        <v>-0.69897000433601875</v>
      </c>
      <c r="D405" s="28">
        <f t="shared" si="53"/>
        <v>5</v>
      </c>
      <c r="F405" s="28">
        <f t="shared" si="54"/>
        <v>0.99326205300091452</v>
      </c>
      <c r="G405" s="28">
        <f t="shared" si="50"/>
        <v>4.5399929762484935E-5</v>
      </c>
      <c r="H405" s="28">
        <f t="shared" si="50"/>
        <v>3.059023205018269E-7</v>
      </c>
      <c r="I405" s="28">
        <f t="shared" si="50"/>
        <v>2.0611536224385653E-9</v>
      </c>
    </row>
    <row r="406" spans="1:9" x14ac:dyDescent="0.45">
      <c r="A406" s="28">
        <f t="shared" si="55"/>
        <v>2005</v>
      </c>
      <c r="B406" s="28">
        <f t="shared" si="51"/>
        <v>0.20050000000000001</v>
      </c>
      <c r="C406" s="28">
        <f t="shared" si="52"/>
        <v>-0.69788562304379875</v>
      </c>
      <c r="D406" s="28">
        <f t="shared" si="53"/>
        <v>5.0125000000000002</v>
      </c>
      <c r="F406" s="28">
        <f t="shared" si="54"/>
        <v>0.99334575312279882</v>
      </c>
      <c r="G406" s="28">
        <f t="shared" si="50"/>
        <v>4.4279001502741569E-5</v>
      </c>
      <c r="H406" s="28">
        <f t="shared" si="50"/>
        <v>2.9464340747520387E-7</v>
      </c>
      <c r="I406" s="28">
        <f t="shared" si="50"/>
        <v>1.9606299740797898E-9</v>
      </c>
    </row>
  </sheetData>
  <phoneticPr fontId="3"/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8C108-8EF4-49EC-9ACE-2B475F2FCB65}">
  <sheetPr>
    <tabColor theme="0"/>
  </sheetPr>
  <dimension ref="A1:I307"/>
  <sheetViews>
    <sheetView tabSelected="1" zoomScale="120" zoomScaleNormal="120" workbookViewId="0">
      <selection activeCell="Q9" sqref="Q9"/>
    </sheetView>
  </sheetViews>
  <sheetFormatPr defaultRowHeight="18" x14ac:dyDescent="0.45"/>
  <cols>
    <col min="1" max="1" width="6.5" style="21" customWidth="1"/>
    <col min="2" max="2" width="7.59765625" style="21" customWidth="1"/>
    <col min="3" max="3" width="7.19921875" style="21" customWidth="1"/>
    <col min="4" max="4" width="6.8984375" style="21" customWidth="1"/>
    <col min="5" max="6" width="6.3984375" style="21" customWidth="1"/>
    <col min="7" max="7" width="7.296875" style="21" customWidth="1"/>
    <col min="8" max="8" width="7" style="21" customWidth="1"/>
    <col min="9" max="9" width="8.796875" style="21"/>
    <col min="10" max="10" width="8" style="21" customWidth="1"/>
    <col min="11" max="16384" width="8.796875" style="21"/>
  </cols>
  <sheetData>
    <row r="1" spans="1:9" x14ac:dyDescent="0.45">
      <c r="A1" s="21" t="s">
        <v>30</v>
      </c>
      <c r="G1" s="54">
        <v>5</v>
      </c>
      <c r="H1" s="21" t="s">
        <v>29</v>
      </c>
    </row>
    <row r="3" spans="1:9" x14ac:dyDescent="0.45">
      <c r="A3" s="21" t="s">
        <v>28</v>
      </c>
      <c r="B3" s="21" t="s">
        <v>27</v>
      </c>
      <c r="C3" s="52">
        <v>25</v>
      </c>
      <c r="D3" s="50" t="s">
        <v>12</v>
      </c>
      <c r="E3" s="44">
        <f>LOG(1/C3)</f>
        <v>-1.3979400086720375</v>
      </c>
      <c r="F3" s="21">
        <v>-3</v>
      </c>
      <c r="G3" s="21">
        <v>0.05</v>
      </c>
      <c r="H3" s="21">
        <f>LOG(G1/100)</f>
        <v>-1.3010299956639813</v>
      </c>
      <c r="I3" s="21">
        <v>0</v>
      </c>
    </row>
    <row r="4" spans="1:9" x14ac:dyDescent="0.45">
      <c r="C4" s="53"/>
      <c r="D4" s="50" t="s">
        <v>19</v>
      </c>
      <c r="E4" s="52">
        <v>0</v>
      </c>
      <c r="F4" s="21">
        <v>0</v>
      </c>
      <c r="G4" s="21">
        <v>0.05</v>
      </c>
      <c r="H4" s="21">
        <f>H3</f>
        <v>-1.3010299956639813</v>
      </c>
      <c r="I4" s="21">
        <v>1</v>
      </c>
    </row>
    <row r="5" spans="1:9" x14ac:dyDescent="0.45">
      <c r="A5" s="44">
        <v>0.02</v>
      </c>
      <c r="B5" s="21" t="s">
        <v>5</v>
      </c>
      <c r="C5" s="52">
        <v>0.8</v>
      </c>
      <c r="D5" s="51" t="s">
        <v>26</v>
      </c>
      <c r="E5" s="50"/>
      <c r="F5" s="50"/>
      <c r="G5" s="50"/>
      <c r="H5" s="50"/>
    </row>
    <row r="6" spans="1:9" x14ac:dyDescent="0.45">
      <c r="B6" s="21" t="s">
        <v>25</v>
      </c>
      <c r="C6" s="21" t="s">
        <v>24</v>
      </c>
      <c r="D6" s="49">
        <v>2</v>
      </c>
      <c r="E6" s="48">
        <f>D6+1</f>
        <v>3</v>
      </c>
      <c r="F6" s="44">
        <f>E6+1</f>
        <v>4</v>
      </c>
    </row>
    <row r="7" spans="1:9" x14ac:dyDescent="0.45">
      <c r="A7" s="21">
        <v>-3</v>
      </c>
      <c r="B7" s="21">
        <f t="shared" ref="B7:B70" si="0">_xlfn.NORM.DIST($E$3,A7,$C$5,TRUE)</f>
        <v>0.97738853667520265</v>
      </c>
      <c r="C7" s="21">
        <f t="shared" ref="C7:C70" si="1">1-B7</f>
        <v>2.2611463324797354E-2</v>
      </c>
      <c r="D7" s="21">
        <f t="shared" ref="D7:F26" si="2">_xlfn.BINOM.DIST($E$4,D$6,$C7,TRUE)</f>
        <v>0.95528835162409398</v>
      </c>
      <c r="E7" s="21">
        <f t="shared" si="2"/>
        <v>0.93368788409673964</v>
      </c>
      <c r="F7" s="21">
        <f t="shared" si="2"/>
        <v>0.91257583474867854</v>
      </c>
    </row>
    <row r="8" spans="1:9" x14ac:dyDescent="0.45">
      <c r="A8" s="21">
        <f t="shared" ref="A8:A71" si="3">A7+$A$5</f>
        <v>-2.98</v>
      </c>
      <c r="B8" s="21">
        <f t="shared" si="0"/>
        <v>0.97601166344922985</v>
      </c>
      <c r="C8" s="21">
        <f t="shared" si="1"/>
        <v>2.3988336550770151E-2</v>
      </c>
      <c r="D8" s="21">
        <f t="shared" si="2"/>
        <v>0.95259876718893266</v>
      </c>
      <c r="E8" s="21">
        <f t="shared" si="2"/>
        <v>0.92974750736375589</v>
      </c>
      <c r="F8" s="21">
        <f t="shared" si="2"/>
        <v>0.90744441124987441</v>
      </c>
    </row>
    <row r="9" spans="1:9" x14ac:dyDescent="0.45">
      <c r="A9" s="21">
        <f t="shared" si="3"/>
        <v>-2.96</v>
      </c>
      <c r="B9" s="21">
        <f t="shared" si="0"/>
        <v>0.97456501140741425</v>
      </c>
      <c r="C9" s="21">
        <f t="shared" si="1"/>
        <v>2.543498859258575E-2</v>
      </c>
      <c r="D9" s="21">
        <f t="shared" si="2"/>
        <v>0.9497769614595335</v>
      </c>
      <c r="E9" s="21">
        <f t="shared" si="2"/>
        <v>0.92561939527930948</v>
      </c>
      <c r="F9" s="21">
        <f t="shared" si="2"/>
        <v>0.90207627651930411</v>
      </c>
    </row>
    <row r="10" spans="1:9" x14ac:dyDescent="0.45">
      <c r="A10" s="21">
        <f t="shared" si="3"/>
        <v>-2.94</v>
      </c>
      <c r="B10" s="21">
        <f t="shared" si="0"/>
        <v>0.97304599384933921</v>
      </c>
      <c r="C10" s="21">
        <f t="shared" si="1"/>
        <v>2.6954006150660792E-2</v>
      </c>
      <c r="D10" s="21">
        <f t="shared" si="2"/>
        <v>0.9468185061462483</v>
      </c>
      <c r="E10" s="21">
        <f t="shared" si="2"/>
        <v>0.92129795430802286</v>
      </c>
      <c r="F10" s="21">
        <f t="shared" si="2"/>
        <v>0.89646528358101318</v>
      </c>
    </row>
    <row r="11" spans="1:9" x14ac:dyDescent="0.45">
      <c r="A11" s="21">
        <f t="shared" si="3"/>
        <v>-2.92</v>
      </c>
      <c r="B11" s="21">
        <f t="shared" si="0"/>
        <v>0.97145198736626692</v>
      </c>
      <c r="C11" s="21">
        <f t="shared" si="1"/>
        <v>2.8548012633733078E-2</v>
      </c>
      <c r="D11" s="21">
        <f t="shared" si="2"/>
        <v>0.94371896375786968</v>
      </c>
      <c r="E11" s="21">
        <f t="shared" si="2"/>
        <v>0.91677766285781648</v>
      </c>
      <c r="F11" s="21">
        <f t="shared" si="2"/>
        <v>0.89060548255622729</v>
      </c>
    </row>
    <row r="12" spans="1:9" x14ac:dyDescent="0.45">
      <c r="A12" s="21">
        <f t="shared" si="3"/>
        <v>-2.9</v>
      </c>
      <c r="B12" s="21">
        <f t="shared" si="0"/>
        <v>0.96978033505522887</v>
      </c>
      <c r="C12" s="21">
        <f t="shared" si="1"/>
        <v>3.021966494477113E-2</v>
      </c>
      <c r="D12" s="21">
        <f t="shared" si="2"/>
        <v>0.94047389825983196</v>
      </c>
      <c r="E12" s="21">
        <f t="shared" si="2"/>
        <v>0.9120530921651171</v>
      </c>
      <c r="F12" s="21">
        <f t="shared" si="2"/>
        <v>0.88449115330804473</v>
      </c>
    </row>
    <row r="13" spans="1:9" x14ac:dyDescent="0.45">
      <c r="A13" s="21">
        <f t="shared" si="3"/>
        <v>-2.88</v>
      </c>
      <c r="B13" s="21">
        <f t="shared" si="0"/>
        <v>0.96802834997749065</v>
      </c>
      <c r="C13" s="21">
        <f t="shared" si="1"/>
        <v>3.1971650022509346E-2</v>
      </c>
      <c r="D13" s="21">
        <f t="shared" si="2"/>
        <v>0.93707888636014314</v>
      </c>
      <c r="E13" s="21">
        <f t="shared" si="2"/>
        <v>0.90711892816195383</v>
      </c>
      <c r="F13" s="21">
        <f t="shared" si="2"/>
        <v>0.87811683926196604</v>
      </c>
    </row>
    <row r="14" spans="1:9" x14ac:dyDescent="0.45">
      <c r="A14" s="21">
        <f t="shared" si="3"/>
        <v>-2.86</v>
      </c>
      <c r="B14" s="21">
        <f t="shared" si="0"/>
        <v>0.96619331886231152</v>
      </c>
      <c r="C14" s="21">
        <f t="shared" si="1"/>
        <v>3.3806681137688477E-2</v>
      </c>
      <c r="D14" s="21">
        <f t="shared" si="2"/>
        <v>0.93352952941416845</v>
      </c>
      <c r="E14" s="21">
        <f t="shared" si="2"/>
        <v>0.90196999428064728</v>
      </c>
      <c r="F14" s="21">
        <f t="shared" si="2"/>
        <v>0.87147738228823868</v>
      </c>
    </row>
    <row r="15" spans="1:9" x14ac:dyDescent="0.45">
      <c r="A15" s="21">
        <f t="shared" si="3"/>
        <v>-2.84</v>
      </c>
      <c r="B15" s="21">
        <f t="shared" si="0"/>
        <v>0.96427250605601633</v>
      </c>
      <c r="C15" s="21">
        <f t="shared" si="1"/>
        <v>3.5727493943983668E-2</v>
      </c>
      <c r="D15" s="21">
        <f t="shared" si="2"/>
        <v>0.92982146593555004</v>
      </c>
      <c r="E15" s="21">
        <f t="shared" si="2"/>
        <v>0.89660127514235166</v>
      </c>
      <c r="F15" s="21">
        <f t="shared" si="2"/>
        <v>0.86456795851453527</v>
      </c>
    </row>
    <row r="16" spans="1:9" x14ac:dyDescent="0.45">
      <c r="A16" s="21">
        <f t="shared" si="3"/>
        <v>-2.82</v>
      </c>
      <c r="B16" s="21">
        <f t="shared" si="0"/>
        <v>0.96226315771546189</v>
      </c>
      <c r="C16" s="21">
        <f t="shared" si="1"/>
        <v>3.7736842284538108E-2</v>
      </c>
      <c r="D16" s="21">
        <f t="shared" si="2"/>
        <v>0.9259503846965319</v>
      </c>
      <c r="E16" s="21">
        <f t="shared" si="2"/>
        <v>0.89100794106593151</v>
      </c>
      <c r="F16" s="21">
        <f t="shared" si="2"/>
        <v>0.85738411491965538</v>
      </c>
    </row>
    <row r="17" spans="1:6" x14ac:dyDescent="0.45">
      <c r="A17" s="21">
        <f t="shared" si="3"/>
        <v>-2.8</v>
      </c>
      <c r="B17" s="21">
        <f t="shared" si="0"/>
        <v>0.96016250624399613</v>
      </c>
      <c r="C17" s="21">
        <f t="shared" si="1"/>
        <v>3.9837493756003872E-2</v>
      </c>
      <c r="D17" s="21">
        <f t="shared" si="2"/>
        <v>0.92191203839675184</v>
      </c>
      <c r="E17" s="21">
        <f t="shared" si="2"/>
        <v>0.88518537332353653</v>
      </c>
      <c r="F17" s="21">
        <f t="shared" si="2"/>
        <v>0.84992180654085414</v>
      </c>
    </row>
    <row r="18" spans="1:6" x14ac:dyDescent="0.45">
      <c r="A18" s="21">
        <f t="shared" si="3"/>
        <v>-2.78</v>
      </c>
      <c r="B18" s="21">
        <f t="shared" si="0"/>
        <v>0.9579677749669907</v>
      </c>
      <c r="C18" s="21">
        <f t="shared" si="1"/>
        <v>4.2032225033009296E-2</v>
      </c>
      <c r="D18" s="21">
        <f t="shared" si="2"/>
        <v>0.91770225787520698</v>
      </c>
      <c r="E18" s="21">
        <f t="shared" si="2"/>
        <v>0.87912919005889556</v>
      </c>
      <c r="F18" s="21">
        <f t="shared" si="2"/>
        <v>0.84217743410925283</v>
      </c>
    </row>
    <row r="19" spans="1:6" x14ac:dyDescent="0.45">
      <c r="A19" s="21">
        <f t="shared" si="3"/>
        <v>-2.76</v>
      </c>
      <c r="B19" s="21">
        <f t="shared" si="0"/>
        <v>0.95567618304297597</v>
      </c>
      <c r="C19" s="21">
        <f t="shared" si="1"/>
        <v>4.4323816957024031E-2</v>
      </c>
      <c r="D19" s="21">
        <f t="shared" si="2"/>
        <v>0.91331696683559171</v>
      </c>
      <c r="E19" s="21">
        <f t="shared" si="2"/>
        <v>0.87283527277382655</v>
      </c>
      <c r="F19" s="21">
        <f t="shared" si="2"/>
        <v>0.8341478819097653</v>
      </c>
    </row>
    <row r="20" spans="1:6" x14ac:dyDescent="0.45">
      <c r="A20" s="21">
        <f t="shared" si="3"/>
        <v>-2.7399999999999998</v>
      </c>
      <c r="B20" s="21">
        <f t="shared" si="0"/>
        <v>0.95328495060532137</v>
      </c>
      <c r="C20" s="21">
        <f t="shared" si="1"/>
        <v>4.6715049394678632E-2</v>
      </c>
      <c r="D20" s="21">
        <f t="shared" si="2"/>
        <v>0.90875219705058996</v>
      </c>
      <c r="E20" s="21">
        <f t="shared" si="2"/>
        <v>0.86629979327784901</v>
      </c>
      <c r="F20" s="21">
        <f t="shared" si="2"/>
        <v>0.82583055564427432</v>
      </c>
    </row>
    <row r="21" spans="1:6" x14ac:dyDescent="0.45">
      <c r="A21" s="21">
        <f t="shared" si="3"/>
        <v>-2.7199999999999998</v>
      </c>
      <c r="B21" s="21">
        <f t="shared" si="0"/>
        <v>0.95079130412829871</v>
      </c>
      <c r="C21" s="21">
        <f t="shared" si="1"/>
        <v>4.9208695871701291E-2</v>
      </c>
      <c r="D21" s="21">
        <f t="shared" si="2"/>
        <v>0.90400410400599096</v>
      </c>
      <c r="E21" s="21">
        <f t="shared" si="2"/>
        <v>0.85951924098519039</v>
      </c>
      <c r="F21" s="21">
        <f t="shared" si="2"/>
        <v>0.81722342005967463</v>
      </c>
    </row>
    <row r="22" spans="1:6" x14ac:dyDescent="0.45">
      <c r="A22" s="21">
        <f t="shared" si="3"/>
        <v>-2.6999999999999997</v>
      </c>
      <c r="B22" s="21">
        <f t="shared" si="0"/>
        <v>0.94819248201022988</v>
      </c>
      <c r="C22" s="21">
        <f t="shared" si="1"/>
        <v>5.1807517989770124E-2</v>
      </c>
      <c r="D22" s="21">
        <f t="shared" si="2"/>
        <v>0.89906898294072013</v>
      </c>
      <c r="E22" s="21">
        <f t="shared" si="2"/>
        <v>0.85249045043297444</v>
      </c>
      <c r="F22" s="21">
        <f t="shared" si="2"/>
        <v>0.80832503608606088</v>
      </c>
    </row>
    <row r="23" spans="1:6" x14ac:dyDescent="0.45">
      <c r="A23" s="21">
        <f t="shared" si="3"/>
        <v>-2.6799999999999997</v>
      </c>
      <c r="B23" s="21">
        <f t="shared" si="0"/>
        <v>0.94548574036527722</v>
      </c>
      <c r="C23" s="21">
        <f t="shared" si="1"/>
        <v>5.4514259634722784E-2</v>
      </c>
      <c r="D23" s="21">
        <f t="shared" si="2"/>
        <v>0.8939432852340764</v>
      </c>
      <c r="E23" s="21">
        <f t="shared" si="2"/>
        <v>0.84521062888410892</v>
      </c>
      <c r="F23" s="21">
        <f t="shared" si="2"/>
        <v>0.79913459721509328</v>
      </c>
    </row>
    <row r="24" spans="1:6" x14ac:dyDescent="0.45">
      <c r="A24" s="21">
        <f t="shared" si="3"/>
        <v>-2.6599999999999997</v>
      </c>
      <c r="B24" s="21">
        <f t="shared" si="0"/>
        <v>0.94266835901427048</v>
      </c>
      <c r="C24" s="21">
        <f t="shared" si="1"/>
        <v>5.7331640985729515E-2</v>
      </c>
      <c r="D24" s="21">
        <f t="shared" si="2"/>
        <v>0.88862363508665754</v>
      </c>
      <c r="E24" s="21">
        <f t="shared" si="2"/>
        <v>0.83767738386843538</v>
      </c>
      <c r="F24" s="21">
        <f t="shared" si="2"/>
        <v>0.78965196483462508</v>
      </c>
    </row>
    <row r="25" spans="1:6" x14ac:dyDescent="0.45">
      <c r="A25" s="21">
        <f t="shared" si="3"/>
        <v>-2.6399999999999997</v>
      </c>
      <c r="B25" s="21">
        <f t="shared" si="0"/>
        <v>0.93973764766380208</v>
      </c>
      <c r="C25" s="21">
        <f t="shared" si="1"/>
        <v>6.0262352336197922E-2</v>
      </c>
      <c r="D25" s="21">
        <f t="shared" si="2"/>
        <v>0.88310684643669624</v>
      </c>
      <c r="E25" s="21">
        <f t="shared" si="2"/>
        <v>0.82988875050621946</v>
      </c>
      <c r="F25" s="21">
        <f t="shared" si="2"/>
        <v>0.77987770222336661</v>
      </c>
    </row>
    <row r="26" spans="1:6" x14ac:dyDescent="0.45">
      <c r="A26" s="21">
        <f t="shared" si="3"/>
        <v>-2.6199999999999997</v>
      </c>
      <c r="B26" s="21">
        <f t="shared" si="0"/>
        <v>0.93669095226165033</v>
      </c>
      <c r="C26" s="21">
        <f t="shared" si="1"/>
        <v>6.3309047738349666E-2</v>
      </c>
      <c r="D26" s="21">
        <f t="shared" si="2"/>
        <v>0.8773899400488373</v>
      </c>
      <c r="E26" s="21">
        <f t="shared" si="2"/>
        <v>0.82184321844913766</v>
      </c>
      <c r="F26" s="21">
        <f t="shared" si="2"/>
        <v>0.76981310689890226</v>
      </c>
    </row>
    <row r="27" spans="1:6" x14ac:dyDescent="0.45">
      <c r="A27" s="21">
        <f t="shared" si="3"/>
        <v>-2.5999999999999996</v>
      </c>
      <c r="B27" s="21">
        <f t="shared" si="0"/>
        <v>0.93352566151543326</v>
      </c>
      <c r="C27" s="21">
        <f t="shared" si="1"/>
        <v>6.6474338484566742E-2</v>
      </c>
      <c r="D27" s="21">
        <f t="shared" ref="D27:F46" si="4">_xlfn.BINOM.DIST($E$4,D$6,$C27,TRUE)</f>
        <v>0.87147016070782723</v>
      </c>
      <c r="E27" s="21">
        <f t="shared" si="4"/>
        <v>0.81353975826573544</v>
      </c>
      <c r="F27" s="21">
        <f t="shared" si="4"/>
        <v>0.75946024100412635</v>
      </c>
    </row>
    <row r="28" spans="1:6" x14ac:dyDescent="0.45">
      <c r="A28" s="21">
        <f t="shared" si="3"/>
        <v>-2.5799999999999996</v>
      </c>
      <c r="B28" s="21">
        <f t="shared" si="0"/>
        <v>0.93023921356024153</v>
      </c>
      <c r="C28" s="21">
        <f t="shared" si="1"/>
        <v>6.9760786439758471E-2</v>
      </c>
      <c r="D28" s="21">
        <f t="shared" si="4"/>
        <v>0.86534499444517665</v>
      </c>
      <c r="E28" s="21">
        <f t="shared" si="4"/>
        <v>0.80497784709097275</v>
      </c>
      <c r="F28" s="21">
        <f t="shared" si="4"/>
        <v>0.74882195941132279</v>
      </c>
    </row>
    <row r="29" spans="1:6" x14ac:dyDescent="0.45">
      <c r="A29" s="21">
        <f t="shared" si="3"/>
        <v>-2.5599999999999996</v>
      </c>
      <c r="B29" s="21">
        <f t="shared" si="0"/>
        <v>0.92682910275986785</v>
      </c>
      <c r="C29" s="21">
        <f t="shared" si="1"/>
        <v>7.3170897240132149E-2</v>
      </c>
      <c r="D29" s="21">
        <f t="shared" si="4"/>
        <v>0.85901218572266169</v>
      </c>
      <c r="E29" s="21">
        <f t="shared" si="4"/>
        <v>0.79615749335312747</v>
      </c>
      <c r="F29" s="21">
        <f t="shared" si="4"/>
        <v>0.73790193522002456</v>
      </c>
    </row>
    <row r="30" spans="1:6" x14ac:dyDescent="0.45">
      <c r="A30" s="21">
        <f t="shared" si="3"/>
        <v>-2.5399999999999996</v>
      </c>
      <c r="B30" s="21">
        <f t="shared" si="0"/>
        <v>0.92329288662513975</v>
      </c>
      <c r="C30" s="21">
        <f t="shared" si="1"/>
        <v>7.6707113374860247E-2</v>
      </c>
      <c r="D30" s="21">
        <f t="shared" si="4"/>
        <v>0.85246975449258311</v>
      </c>
      <c r="E30" s="21">
        <f t="shared" si="4"/>
        <v>0.78707926038608134</v>
      </c>
      <c r="F30" s="21">
        <f t="shared" si="4"/>
        <v>0.72670468232464502</v>
      </c>
    </row>
    <row r="31" spans="1:6" x14ac:dyDescent="0.45">
      <c r="A31" s="21">
        <f t="shared" si="3"/>
        <v>-2.5199999999999996</v>
      </c>
      <c r="B31" s="21">
        <f t="shared" si="0"/>
        <v>0.91962819283178709</v>
      </c>
      <c r="C31" s="21">
        <f t="shared" si="1"/>
        <v>8.0371807168212905E-2</v>
      </c>
      <c r="D31" s="21">
        <f t="shared" si="4"/>
        <v>0.84571601305105859</v>
      </c>
      <c r="E31" s="21">
        <f t="shared" si="4"/>
        <v>0.77774428873104906</v>
      </c>
      <c r="F31" s="21">
        <f t="shared" si="4"/>
        <v>0.71523557473097832</v>
      </c>
    </row>
    <row r="32" spans="1:6" x14ac:dyDescent="0.45">
      <c r="A32" s="21">
        <f t="shared" si="3"/>
        <v>-2.4999999999999996</v>
      </c>
      <c r="B32" s="21">
        <f t="shared" si="0"/>
        <v>0.91583272631922985</v>
      </c>
      <c r="C32" s="21">
        <f t="shared" si="1"/>
        <v>8.4167273680770149E-2</v>
      </c>
      <c r="D32" s="21">
        <f t="shared" si="4"/>
        <v>0.83874958259731336</v>
      </c>
      <c r="E32" s="21">
        <f t="shared" si="4"/>
        <v>0.76815431692921354</v>
      </c>
      <c r="F32" s="21">
        <f t="shared" si="4"/>
        <v>0.70350086230716735</v>
      </c>
    </row>
    <row r="33" spans="1:6" x14ac:dyDescent="0.45">
      <c r="A33" s="21">
        <f t="shared" si="3"/>
        <v>-2.4799999999999995</v>
      </c>
      <c r="B33" s="21">
        <f t="shared" si="0"/>
        <v>0.91190427645068228</v>
      </c>
      <c r="C33" s="21">
        <f t="shared" si="1"/>
        <v>8.8095723549317717E-2</v>
      </c>
      <c r="D33" s="21">
        <f t="shared" si="4"/>
        <v>0.83156940940904234</v>
      </c>
      <c r="E33" s="21">
        <f t="shared" si="4"/>
        <v>0.75831170060567399</v>
      </c>
      <c r="F33" s="21">
        <f t="shared" si="4"/>
        <v>0.69150768266490359</v>
      </c>
    </row>
    <row r="34" spans="1:6" x14ac:dyDescent="0.45">
      <c r="A34" s="21">
        <f t="shared" si="3"/>
        <v>-2.4599999999999995</v>
      </c>
      <c r="B34" s="21">
        <f t="shared" si="0"/>
        <v>0.90784072421401429</v>
      </c>
      <c r="C34" s="21">
        <f t="shared" si="1"/>
        <v>9.2159275785985706E-2</v>
      </c>
      <c r="D34" s="21">
        <f t="shared" si="4"/>
        <v>0.8241747805414259</v>
      </c>
      <c r="E34" s="21">
        <f t="shared" si="4"/>
        <v>0.74821942964565435</v>
      </c>
      <c r="F34" s="21">
        <f t="shared" si="4"/>
        <v>0.67926406888050761</v>
      </c>
    </row>
    <row r="35" spans="1:6" x14ac:dyDescent="0.45">
      <c r="A35" s="21">
        <f t="shared" si="3"/>
        <v>-2.4399999999999995</v>
      </c>
      <c r="B35" s="21">
        <f t="shared" si="0"/>
        <v>0.90364004944193244</v>
      </c>
      <c r="C35" s="21">
        <f t="shared" si="1"/>
        <v>9.6359950558067564E-2</v>
      </c>
      <c r="D35" s="21">
        <f t="shared" si="4"/>
        <v>0.81656533895541816</v>
      </c>
      <c r="E35" s="21">
        <f t="shared" si="4"/>
        <v>0.73788114326624232</v>
      </c>
      <c r="F35" s="21">
        <f t="shared" si="4"/>
        <v>0.66677895278337684</v>
      </c>
    </row>
    <row r="36" spans="1:6" x14ac:dyDescent="0.45">
      <c r="A36" s="21">
        <f t="shared" si="3"/>
        <v>-2.4199999999999995</v>
      </c>
      <c r="B36" s="21">
        <f t="shared" si="0"/>
        <v>0.89930033802920795</v>
      </c>
      <c r="C36" s="21">
        <f t="shared" si="1"/>
        <v>0.10069966197079205</v>
      </c>
      <c r="D36" s="21">
        <f t="shared" si="4"/>
        <v>0.80874109797944771</v>
      </c>
      <c r="E36" s="21">
        <f t="shared" si="4"/>
        <v>0.72730114279103009</v>
      </c>
      <c r="F36" s="21">
        <f t="shared" si="4"/>
        <v>0.65406216356100255</v>
      </c>
    </row>
    <row r="37" spans="1:6" x14ac:dyDescent="0.45">
      <c r="A37" s="21">
        <f t="shared" si="3"/>
        <v>-2.3999999999999995</v>
      </c>
      <c r="B37" s="21">
        <f t="shared" si="0"/>
        <v>0.89481978912393323</v>
      </c>
      <c r="C37" s="21">
        <f t="shared" si="1"/>
        <v>0.10518021087606677</v>
      </c>
      <c r="D37" s="21">
        <f t="shared" si="4"/>
        <v>0.80070245500780035</v>
      </c>
      <c r="E37" s="21">
        <f t="shared" si="4"/>
        <v>0.71648440194109553</v>
      </c>
      <c r="F37" s="21">
        <f t="shared" si="4"/>
        <v>0.64112442145551851</v>
      </c>
    </row>
    <row r="38" spans="1:6" x14ac:dyDescent="0.45">
      <c r="A38" s="21">
        <f t="shared" si="3"/>
        <v>-2.3799999999999994</v>
      </c>
      <c r="B38" s="21">
        <f t="shared" si="0"/>
        <v>0.89019672226910562</v>
      </c>
      <c r="C38" s="21">
        <f t="shared" si="1"/>
        <v>0.10980327773089438</v>
      </c>
      <c r="D38" s="21">
        <f t="shared" si="4"/>
        <v>0.7924502043386592</v>
      </c>
      <c r="E38" s="21">
        <f t="shared" si="4"/>
        <v>0.7054365744637574</v>
      </c>
      <c r="F38" s="21">
        <f t="shared" si="4"/>
        <v>0.6279773263563827</v>
      </c>
    </row>
    <row r="39" spans="1:6" x14ac:dyDescent="0.45">
      <c r="A39" s="21">
        <f t="shared" si="3"/>
        <v>-2.3599999999999994</v>
      </c>
      <c r="B39" s="21">
        <f t="shared" si="0"/>
        <v>0.88542958447024456</v>
      </c>
      <c r="C39" s="21">
        <f t="shared" si="1"/>
        <v>0.11457041552975544</v>
      </c>
      <c r="D39" s="21">
        <f t="shared" si="4"/>
        <v>0.78398554905514994</v>
      </c>
      <c r="E39" s="21">
        <f t="shared" si="4"/>
        <v>0.6941639989305779</v>
      </c>
      <c r="F39" s="21">
        <f t="shared" si="4"/>
        <v>0.61463334112730483</v>
      </c>
    </row>
    <row r="40" spans="1:6" x14ac:dyDescent="0.45">
      <c r="A40" s="21">
        <f t="shared" si="3"/>
        <v>-2.3399999999999994</v>
      </c>
      <c r="B40" s="21">
        <f t="shared" si="0"/>
        <v>0.88051695716424072</v>
      </c>
      <c r="C40" s="21">
        <f t="shared" si="1"/>
        <v>0.11948304283575928</v>
      </c>
      <c r="D40" s="21">
        <f t="shared" si="4"/>
        <v>0.77531011185377341</v>
      </c>
      <c r="E40" s="21">
        <f t="shared" si="4"/>
        <v>0.68267370054815169</v>
      </c>
      <c r="F40" s="21">
        <f t="shared" si="4"/>
        <v>0.60110576954271056</v>
      </c>
    </row>
    <row r="41" spans="1:6" x14ac:dyDescent="0.45">
      <c r="A41" s="21">
        <f t="shared" si="3"/>
        <v>-2.3199999999999994</v>
      </c>
      <c r="B41" s="21">
        <f t="shared" si="0"/>
        <v>0.87545756306422307</v>
      </c>
      <c r="C41" s="21">
        <f t="shared" si="1"/>
        <v>0.12454243693577693</v>
      </c>
      <c r="D41" s="21">
        <f t="shared" si="4"/>
        <v>0.76642594472634806</v>
      </c>
      <c r="E41" s="21">
        <f t="shared" si="4"/>
        <v>0.67097338983932364</v>
      </c>
      <c r="F41" s="21">
        <f t="shared" si="4"/>
        <v>0.5874087287496752</v>
      </c>
    </row>
    <row r="42" spans="1:6" x14ac:dyDescent="0.45">
      <c r="A42" s="21">
        <f t="shared" si="3"/>
        <v>-2.2999999999999994</v>
      </c>
      <c r="B42" s="21">
        <f t="shared" si="0"/>
        <v>0.87025027285491707</v>
      </c>
      <c r="C42" s="21">
        <f t="shared" si="1"/>
        <v>0.12974972714508293</v>
      </c>
      <c r="D42" s="21">
        <f t="shared" si="4"/>
        <v>0.75733553740405757</v>
      </c>
      <c r="E42" s="21">
        <f t="shared" si="4"/>
        <v>0.65907145806860634</v>
      </c>
      <c r="F42" s="21">
        <f t="shared" si="4"/>
        <v>0.57355711621509275</v>
      </c>
    </row>
    <row r="43" spans="1:6" x14ac:dyDescent="0.45">
      <c r="A43" s="21">
        <f t="shared" si="3"/>
        <v>-2.2799999999999994</v>
      </c>
      <c r="B43" s="21">
        <f t="shared" si="0"/>
        <v>0.86489411171275576</v>
      </c>
      <c r="C43" s="21">
        <f t="shared" si="1"/>
        <v>0.13510588828724424</v>
      </c>
      <c r="D43" s="21">
        <f t="shared" si="4"/>
        <v>0.74804182447539691</v>
      </c>
      <c r="E43" s="21">
        <f t="shared" si="4"/>
        <v>0.64697696930363757</v>
      </c>
      <c r="F43" s="21">
        <f t="shared" si="4"/>
        <v>0.5595665711644805</v>
      </c>
    </row>
    <row r="44" spans="1:6" x14ac:dyDescent="0.45">
      <c r="A44" s="21">
        <f t="shared" si="3"/>
        <v>-2.2599999999999993</v>
      </c>
      <c r="B44" s="21">
        <f t="shared" si="0"/>
        <v>0.85938826562490434</v>
      </c>
      <c r="C44" s="21">
        <f t="shared" si="1"/>
        <v>0.14061173437509566</v>
      </c>
      <c r="D44" s="21">
        <f t="shared" si="4"/>
        <v>0.73854819109378111</v>
      </c>
      <c r="E44" s="21">
        <f t="shared" si="4"/>
        <v>0.63469964902449494</v>
      </c>
      <c r="F44" s="21">
        <f t="shared" si="4"/>
        <v>0.54545343056789619</v>
      </c>
    </row>
    <row r="45" spans="1:6" x14ac:dyDescent="0.45">
      <c r="A45" s="21">
        <f t="shared" si="3"/>
        <v>-2.2399999999999993</v>
      </c>
      <c r="B45" s="21">
        <f t="shared" si="0"/>
        <v>0.8537320874813682</v>
      </c>
      <c r="C45" s="21">
        <f t="shared" si="1"/>
        <v>0.1462679125186318</v>
      </c>
      <c r="D45" s="21">
        <f t="shared" si="4"/>
        <v>0.72885847719529462</v>
      </c>
      <c r="E45" s="21">
        <f t="shared" si="4"/>
        <v>0.62224986921443004</v>
      </c>
      <c r="F45" s="21">
        <f t="shared" si="4"/>
        <v>0.53123467977944372</v>
      </c>
    </row>
    <row r="46" spans="1:6" x14ac:dyDescent="0.45">
      <c r="A46" s="21">
        <f t="shared" si="3"/>
        <v>-2.2199999999999993</v>
      </c>
      <c r="B46" s="21">
        <f t="shared" si="0"/>
        <v>0.8479251029144762</v>
      </c>
      <c r="C46" s="21">
        <f t="shared" si="1"/>
        <v>0.1520748970855238</v>
      </c>
      <c r="D46" s="21">
        <f t="shared" si="4"/>
        <v>0.71897698015252509</v>
      </c>
      <c r="E46" s="21">
        <f t="shared" si="4"/>
        <v>0.60963862988896911</v>
      </c>
      <c r="F46" s="21">
        <f t="shared" si="4"/>
        <v>0.51692789798924443</v>
      </c>
    </row>
    <row r="47" spans="1:6" x14ac:dyDescent="0.45">
      <c r="A47" s="21">
        <f t="shared" si="3"/>
        <v>-2.1999999999999993</v>
      </c>
      <c r="B47" s="21">
        <f t="shared" si="0"/>
        <v>0.84196701586027811</v>
      </c>
      <c r="C47" s="21">
        <f t="shared" si="1"/>
        <v>0.15803298413972189</v>
      </c>
      <c r="D47" s="21">
        <f t="shared" ref="D47:F66" si="5">_xlfn.BINOM.DIST($E$4,D$6,$C47,TRUE)</f>
        <v>0.70890845579666184</v>
      </c>
      <c r="E47" s="21">
        <f t="shared" si="5"/>
        <v>0.59687753704523328</v>
      </c>
      <c r="F47" s="21">
        <f t="shared" si="5"/>
        <v>0.50255119870000764</v>
      </c>
    </row>
    <row r="48" spans="1:6" x14ac:dyDescent="0.45">
      <c r="A48" s="21">
        <f t="shared" si="3"/>
        <v>-2.1799999999999993</v>
      </c>
      <c r="B48" s="21">
        <f t="shared" si="0"/>
        <v>0.83585771381674911</v>
      </c>
      <c r="C48" s="21">
        <f t="shared" si="1"/>
        <v>0.16414228618325089</v>
      </c>
      <c r="D48" s="21">
        <f t="shared" si="5"/>
        <v>0.69865811774696251</v>
      </c>
      <c r="E48" s="21">
        <f t="shared" si="5"/>
        <v>0.58397877703948919</v>
      </c>
      <c r="F48" s="21">
        <f t="shared" si="5"/>
        <v>0.48812316549372853</v>
      </c>
    </row>
    <row r="49" spans="1:6" x14ac:dyDescent="0.45">
      <c r="A49" s="21">
        <f t="shared" si="3"/>
        <v>-2.1599999999999993</v>
      </c>
      <c r="B49" s="21">
        <f t="shared" si="0"/>
        <v>0.82959727277418283</v>
      </c>
      <c r="C49" s="21">
        <f t="shared" si="1"/>
        <v>0.17040272722581717</v>
      </c>
      <c r="D49" s="21">
        <f t="shared" si="5"/>
        <v>0.68823163499436191</v>
      </c>
      <c r="E49" s="21">
        <f t="shared" si="5"/>
        <v>0.57095508742823942</v>
      </c>
      <c r="F49" s="21">
        <f t="shared" si="5"/>
        <v>0.47366278340701257</v>
      </c>
    </row>
    <row r="50" spans="1:6" x14ac:dyDescent="0.45">
      <c r="A50" s="21">
        <f t="shared" si="3"/>
        <v>-2.1399999999999992</v>
      </c>
      <c r="B50" s="21">
        <f t="shared" si="0"/>
        <v>0.82318596179375314</v>
      </c>
      <c r="C50" s="21">
        <f t="shared" si="1"/>
        <v>0.17681403820624686</v>
      </c>
      <c r="D50" s="21">
        <f t="shared" si="5"/>
        <v>0.67763512769430645</v>
      </c>
      <c r="E50" s="21">
        <f t="shared" si="5"/>
        <v>0.55781972433627036</v>
      </c>
      <c r="F50" s="21">
        <f t="shared" si="5"/>
        <v>0.45918936628527895</v>
      </c>
    </row>
    <row r="51" spans="1:6" x14ac:dyDescent="0.45">
      <c r="A51" s="21">
        <f t="shared" si="3"/>
        <v>-2.1199999999999992</v>
      </c>
      <c r="B51" s="21">
        <f t="shared" si="0"/>
        <v>0.81662424721095528</v>
      </c>
      <c r="C51" s="21">
        <f t="shared" si="1"/>
        <v>0.18337575278904472</v>
      </c>
      <c r="D51" s="21">
        <f t="shared" si="5"/>
        <v>0.66687516113285938</v>
      </c>
      <c r="E51" s="21">
        <f t="shared" si="5"/>
        <v>0.54458642644380584</v>
      </c>
      <c r="F51" s="21">
        <f t="shared" si="5"/>
        <v>0.44472248053597724</v>
      </c>
    </row>
    <row r="52" spans="1:6" x14ac:dyDescent="0.45">
      <c r="A52" s="21">
        <f t="shared" si="3"/>
        <v>-2.0999999999999992</v>
      </c>
      <c r="B52" s="21">
        <f t="shared" si="0"/>
        <v>0.80991279644147984</v>
      </c>
      <c r="C52" s="21">
        <f t="shared" si="1"/>
        <v>0.19008720355852016</v>
      </c>
      <c r="D52" s="21">
        <f t="shared" si="5"/>
        <v>0.65595873783965797</v>
      </c>
      <c r="E52" s="21">
        <f t="shared" si="5"/>
        <v>0.53126937571394095</v>
      </c>
      <c r="F52" s="21">
        <f t="shared" si="5"/>
        <v>0.43028186574819716</v>
      </c>
    </row>
    <row r="53" spans="1:6" x14ac:dyDescent="0.45">
      <c r="A53" s="21">
        <f t="shared" si="3"/>
        <v>-2.0799999999999992</v>
      </c>
      <c r="B53" s="21">
        <f t="shared" si="0"/>
        <v>0.80305248136804153</v>
      </c>
      <c r="C53" s="21">
        <f t="shared" si="1"/>
        <v>0.19694751863195847</v>
      </c>
      <c r="D53" s="21">
        <f t="shared" si="5"/>
        <v>0.64489328783136868</v>
      </c>
      <c r="E53" s="21">
        <f t="shared" si="5"/>
        <v>0.51788315501057525</v>
      </c>
      <c r="F53" s="21">
        <f t="shared" si="5"/>
        <v>0.41588735268995258</v>
      </c>
    </row>
    <row r="54" spans="1:6" x14ac:dyDescent="0.45">
      <c r="A54" s="21">
        <f t="shared" si="3"/>
        <v>-2.0599999999999992</v>
      </c>
      <c r="B54" s="21">
        <f t="shared" si="0"/>
        <v>0.79604438128777133</v>
      </c>
      <c r="C54" s="21">
        <f t="shared" si="1"/>
        <v>0.20395561871222867</v>
      </c>
      <c r="D54" s="21">
        <f t="shared" si="5"/>
        <v>0.63368665697983062</v>
      </c>
      <c r="E54" s="21">
        <f t="shared" si="5"/>
        <v>0.50444270278582548</v>
      </c>
      <c r="F54" s="21">
        <f t="shared" si="5"/>
        <v>0.40155877923427358</v>
      </c>
    </row>
    <row r="55" spans="1:6" x14ac:dyDescent="0.45">
      <c r="A55" s="21">
        <f t="shared" si="3"/>
        <v>-2.0399999999999991</v>
      </c>
      <c r="B55" s="21">
        <f t="shared" si="0"/>
        <v>0.78888978540097832</v>
      </c>
      <c r="C55" s="21">
        <f t="shared" si="1"/>
        <v>0.21111021459902168</v>
      </c>
      <c r="D55" s="21">
        <f t="shared" si="5"/>
        <v>0.62234709351000161</v>
      </c>
      <c r="E55" s="21">
        <f t="shared" si="5"/>
        <v>0.49096326504402771</v>
      </c>
      <c r="F55" s="21">
        <f t="shared" si="5"/>
        <v>0.38731590480034667</v>
      </c>
    </row>
    <row r="56" spans="1:6" x14ac:dyDescent="0.45">
      <c r="A56" s="21">
        <f t="shared" si="3"/>
        <v>-2.0199999999999991</v>
      </c>
      <c r="B56" s="21">
        <f t="shared" si="0"/>
        <v>0.7815901948233992</v>
      </c>
      <c r="C56" s="21">
        <f t="shared" si="1"/>
        <v>0.2184098051766008</v>
      </c>
      <c r="D56" s="21">
        <f t="shared" si="5"/>
        <v>0.61088323264407918</v>
      </c>
      <c r="E56" s="21">
        <f t="shared" si="5"/>
        <v>0.47746034481663369</v>
      </c>
      <c r="F56" s="21">
        <f t="shared" si="5"/>
        <v>0.37317832392568012</v>
      </c>
    </row>
    <row r="57" spans="1:6" x14ac:dyDescent="0.45">
      <c r="A57" s="21">
        <f t="shared" si="3"/>
        <v>-1.9999999999999991</v>
      </c>
      <c r="B57" s="21">
        <f t="shared" si="0"/>
        <v>0.77414732410547715</v>
      </c>
      <c r="C57" s="21">
        <f t="shared" si="1"/>
        <v>0.22585267589452285</v>
      </c>
      <c r="D57" s="21">
        <f t="shared" si="5"/>
        <v>0.59930407941967079</v>
      </c>
      <c r="E57" s="21">
        <f t="shared" si="5"/>
        <v>0.46394964940823447</v>
      </c>
      <c r="F57" s="21">
        <f t="shared" si="5"/>
        <v>0.35916537960905903</v>
      </c>
    </row>
    <row r="58" spans="1:6" x14ac:dyDescent="0.45">
      <c r="A58" s="21">
        <f t="shared" si="3"/>
        <v>-1.9799999999999991</v>
      </c>
      <c r="B58" s="21">
        <f t="shared" si="0"/>
        <v>0.76656310224372948</v>
      </c>
      <c r="C58" s="21">
        <f t="shared" si="1"/>
        <v>0.23343689775627052</v>
      </c>
      <c r="D58" s="21">
        <f t="shared" si="5"/>
        <v>0.58761898972153048</v>
      </c>
      <c r="E58" s="21">
        <f t="shared" si="5"/>
        <v>0.45044703569826261</v>
      </c>
      <c r="F58" s="21">
        <f t="shared" si="5"/>
        <v>0.34529607708135213</v>
      </c>
    </row>
    <row r="59" spans="1:6" x14ac:dyDescent="0.45">
      <c r="A59" s="21">
        <f t="shared" si="3"/>
        <v>-1.9599999999999991</v>
      </c>
      <c r="B59" s="21">
        <f t="shared" si="0"/>
        <v>0.75883967317088552</v>
      </c>
      <c r="C59" s="21">
        <f t="shared" si="1"/>
        <v>0.24116032682911448</v>
      </c>
      <c r="D59" s="21">
        <f t="shared" si="5"/>
        <v>0.57583764957809636</v>
      </c>
      <c r="E59" s="21">
        <f t="shared" si="5"/>
        <v>0.43696845380533361</v>
      </c>
      <c r="F59" s="21">
        <f t="shared" si="5"/>
        <v>0.3315889986716265</v>
      </c>
    </row>
    <row r="60" spans="1:6" x14ac:dyDescent="0.45">
      <c r="A60" s="21">
        <f t="shared" si="3"/>
        <v>-1.9399999999999991</v>
      </c>
      <c r="B60" s="21">
        <f t="shared" si="0"/>
        <v>0.7509793957131885</v>
      </c>
      <c r="C60" s="21">
        <f t="shared" si="1"/>
        <v>0.2490206042868115</v>
      </c>
      <c r="D60" s="21">
        <f t="shared" si="5"/>
        <v>0.56397005278574575</v>
      </c>
      <c r="E60" s="21">
        <f t="shared" si="5"/>
        <v>0.42352988944137437</v>
      </c>
      <c r="F60" s="21">
        <f t="shared" si="5"/>
        <v>0.31806222043915683</v>
      </c>
    </row>
    <row r="61" spans="1:6" x14ac:dyDescent="0.45">
      <c r="A61" s="21">
        <f t="shared" si="3"/>
        <v>-1.919999999999999</v>
      </c>
      <c r="B61" s="21">
        <f t="shared" si="0"/>
        <v>0.74298484300504697</v>
      </c>
      <c r="C61" s="21">
        <f t="shared" si="1"/>
        <v>0.25701515699495303</v>
      </c>
      <c r="D61" s="21">
        <f t="shared" si="5"/>
        <v>0.55202647693523421</v>
      </c>
      <c r="E61" s="21">
        <f t="shared" si="5"/>
        <v>0.4101473053003542</v>
      </c>
      <c r="F61" s="21">
        <f t="shared" si="5"/>
        <v>0.30473323123752671</v>
      </c>
    </row>
    <row r="62" spans="1:6" x14ac:dyDescent="0.45">
      <c r="A62" s="21">
        <f t="shared" si="3"/>
        <v>-1.899999999999999</v>
      </c>
      <c r="B62" s="21">
        <f t="shared" si="0"/>
        <v>0.73485880135309611</v>
      </c>
      <c r="C62" s="21">
        <f t="shared" si="1"/>
        <v>0.26514119864690389</v>
      </c>
      <c r="D62" s="21">
        <f t="shared" si="5"/>
        <v>0.54001745792610922</v>
      </c>
      <c r="E62" s="21">
        <f t="shared" si="5"/>
        <v>0.39683658184132659</v>
      </c>
      <c r="F62" s="21">
        <f t="shared" si="5"/>
        <v>0.29161885486497713</v>
      </c>
    </row>
    <row r="63" spans="1:6" x14ac:dyDescent="0.45">
      <c r="A63" s="21">
        <f t="shared" si="3"/>
        <v>-1.879999999999999</v>
      </c>
      <c r="B63" s="21">
        <f t="shared" si="0"/>
        <v>0.72660426854367044</v>
      </c>
      <c r="C63" s="21">
        <f t="shared" si="1"/>
        <v>0.27339573145632956</v>
      </c>
      <c r="D63" s="21">
        <f t="shared" si="5"/>
        <v>0.52795376306588238</v>
      </c>
      <c r="E63" s="21">
        <f t="shared" si="5"/>
        <v>0.38361345783736378</v>
      </c>
      <c r="F63" s="21">
        <f t="shared" si="5"/>
        <v>0.27873517593542585</v>
      </c>
    </row>
    <row r="64" spans="1:6" x14ac:dyDescent="0.45">
      <c r="A64" s="21">
        <f t="shared" si="3"/>
        <v>-1.859999999999999</v>
      </c>
      <c r="B64" s="21">
        <f t="shared" si="0"/>
        <v>0.71822445158968673</v>
      </c>
      <c r="C64" s="21">
        <f t="shared" si="1"/>
        <v>0.28177554841031327</v>
      </c>
      <c r="D64" s="21">
        <f t="shared" si="5"/>
        <v>0.51584636286130625</v>
      </c>
      <c r="E64" s="21">
        <f t="shared" si="5"/>
        <v>0.37049347107059621</v>
      </c>
      <c r="F64" s="21">
        <f t="shared" si="5"/>
        <v>0.26609747007723844</v>
      </c>
    </row>
    <row r="65" spans="1:6" x14ac:dyDescent="0.45">
      <c r="A65" s="21">
        <f t="shared" si="3"/>
        <v>-1.839999999999999</v>
      </c>
      <c r="B65" s="21">
        <f t="shared" si="0"/>
        <v>0.70972276391499212</v>
      </c>
      <c r="C65" s="21">
        <f t="shared" si="1"/>
        <v>0.29027723608500788</v>
      </c>
      <c r="D65" s="21">
        <f t="shared" si="5"/>
        <v>0.5037064016191356</v>
      </c>
      <c r="E65" s="21">
        <f t="shared" si="5"/>
        <v>0.357491899558808</v>
      </c>
      <c r="F65" s="21">
        <f t="shared" si="5"/>
        <v>0.253720139032098</v>
      </c>
    </row>
    <row r="66" spans="1:6" x14ac:dyDescent="0.45">
      <c r="A66" s="21">
        <f t="shared" si="3"/>
        <v>-1.819999999999999</v>
      </c>
      <c r="B66" s="21">
        <f t="shared" si="0"/>
        <v>0.70110282197632467</v>
      </c>
      <c r="C66" s="21">
        <f t="shared" si="1"/>
        <v>0.29889717802367533</v>
      </c>
      <c r="D66" s="21">
        <f t="shared" si="5"/>
        <v>0.49154516698316603</v>
      </c>
      <c r="E66" s="21">
        <f t="shared" si="5"/>
        <v>0.34462370370072143</v>
      </c>
      <c r="F66" s="21">
        <f t="shared" si="5"/>
        <v>0.24161665118450859</v>
      </c>
    </row>
    <row r="67" spans="1:6" x14ac:dyDescent="0.45">
      <c r="A67" s="21">
        <f t="shared" si="3"/>
        <v>-1.7999999999999989</v>
      </c>
      <c r="B67" s="21">
        <f t="shared" si="0"/>
        <v>0.69236844132515796</v>
      </c>
      <c r="C67" s="21">
        <f t="shared" si="1"/>
        <v>0.30763155867484204</v>
      </c>
      <c r="D67" s="21">
        <f t="shared" ref="D67:F86" si="6">_xlfn.BINOM.DIST($E$4,D$6,$C67,TRUE)</f>
        <v>0.47937405854302867</v>
      </c>
      <c r="E67" s="21">
        <f t="shared" si="6"/>
        <v>0.33190346972515178</v>
      </c>
      <c r="F67" s="21">
        <f t="shared" si="6"/>
        <v>0.22979948800401509</v>
      </c>
    </row>
    <row r="68" spans="1:6" x14ac:dyDescent="0.45">
      <c r="A68" s="21">
        <f t="shared" si="3"/>
        <v>-1.7799999999999989</v>
      </c>
      <c r="B68" s="21">
        <f t="shared" si="0"/>
        <v>0.6835236321138517</v>
      </c>
      <c r="C68" s="21">
        <f t="shared" si="1"/>
        <v>0.3164763678861483</v>
      </c>
      <c r="D68" s="21">
        <f t="shared" si="6"/>
        <v>0.46720455565811203</v>
      </c>
      <c r="E68" s="21">
        <f t="shared" si="6"/>
        <v>0.3193453548235709</v>
      </c>
      <c r="F68" s="21">
        <f t="shared" si="6"/>
        <v>0.21828009682769389</v>
      </c>
    </row>
    <row r="69" spans="1:6" x14ac:dyDescent="0.45">
      <c r="A69" s="21">
        <f t="shared" si="3"/>
        <v>-1.7599999999999989</v>
      </c>
      <c r="B69" s="21">
        <f t="shared" si="0"/>
        <v>0.67457259405268455</v>
      </c>
      <c r="C69" s="21">
        <f t="shared" si="1"/>
        <v>0.32542740594731545</v>
      </c>
      <c r="D69" s="21">
        <f t="shared" si="6"/>
        <v>0.45504818464696795</v>
      </c>
      <c r="E69" s="21">
        <f t="shared" si="6"/>
        <v>0.30696303433627009</v>
      </c>
      <c r="F69" s="21">
        <f t="shared" si="6"/>
        <v>0.20706885035050102</v>
      </c>
    </row>
    <row r="70" spans="1:6" x14ac:dyDescent="0.45">
      <c r="A70" s="21">
        <f t="shared" si="3"/>
        <v>-1.7399999999999989</v>
      </c>
      <c r="B70" s="21">
        <f t="shared" si="0"/>
        <v>0.66551971082650674</v>
      </c>
      <c r="C70" s="21">
        <f t="shared" si="1"/>
        <v>0.33448028917349326</v>
      </c>
      <c r="D70" s="21">
        <f t="shared" si="6"/>
        <v>0.44291648549859713</v>
      </c>
      <c r="E70" s="21">
        <f t="shared" si="6"/>
        <v>0.29476965134931904</v>
      </c>
      <c r="F70" s="21">
        <f t="shared" si="6"/>
        <v>0.19617501312642902</v>
      </c>
    </row>
    <row r="71" spans="1:6" x14ac:dyDescent="0.45">
      <c r="A71" s="21">
        <f t="shared" si="3"/>
        <v>-1.7199999999999989</v>
      </c>
      <c r="B71" s="21">
        <f t="shared" ref="B71:B134" si="7">_xlfn.NORM.DIST($E$3,A71,$C$5,TRUE)</f>
        <v>0.6563695439818984</v>
      </c>
      <c r="C71" s="21">
        <f t="shared" ref="C71:C134" si="8">1-B71</f>
        <v>0.3436304560181016</v>
      </c>
      <c r="D71" s="21">
        <f t="shared" si="6"/>
        <v>0.43082097826700527</v>
      </c>
      <c r="E71" s="21">
        <f t="shared" si="6"/>
        <v>0.2827777690429496</v>
      </c>
      <c r="F71" s="21">
        <f t="shared" si="6"/>
        <v>0.18560671531493941</v>
      </c>
    </row>
    <row r="72" spans="1:6" x14ac:dyDescent="0.45">
      <c r="A72" s="21">
        <f t="shared" ref="A72:A135" si="9">A71+$A$5</f>
        <v>-1.6999999999999988</v>
      </c>
      <c r="B72" s="21">
        <f t="shared" si="7"/>
        <v>0.64712682629784379</v>
      </c>
      <c r="C72" s="21">
        <f t="shared" si="8"/>
        <v>0.35287317370215621</v>
      </c>
      <c r="D72" s="21">
        <f t="shared" si="6"/>
        <v>0.4187731293143197</v>
      </c>
      <c r="E72" s="21">
        <f t="shared" si="6"/>
        <v>0.27099932611199223</v>
      </c>
      <c r="F72" s="21">
        <f t="shared" si="6"/>
        <v>0.17537093383570793</v>
      </c>
    </row>
    <row r="73" spans="1:6" x14ac:dyDescent="0.45">
      <c r="A73" s="21">
        <f t="shared" si="9"/>
        <v>-1.6799999999999988</v>
      </c>
      <c r="B73" s="21">
        <f t="shared" si="7"/>
        <v>0.63779645465502854</v>
      </c>
      <c r="C73" s="21">
        <f t="shared" si="8"/>
        <v>0.36220354534497146</v>
      </c>
      <c r="D73" s="21">
        <f t="shared" si="6"/>
        <v>0.40678431757052391</v>
      </c>
      <c r="E73" s="21">
        <f t="shared" si="6"/>
        <v>0.25944559555574542</v>
      </c>
      <c r="F73" s="21">
        <f t="shared" si="6"/>
        <v>0.16547348102131684</v>
      </c>
    </row>
    <row r="74" spans="1:6" x14ac:dyDescent="0.45">
      <c r="A74" s="21">
        <f t="shared" si="9"/>
        <v>-1.6599999999999988</v>
      </c>
      <c r="B74" s="21">
        <f t="shared" si="7"/>
        <v>0.62838348242091691</v>
      </c>
      <c r="C74" s="21">
        <f t="shared" si="8"/>
        <v>0.37161651757908309</v>
      </c>
      <c r="D74" s="21">
        <f t="shared" si="6"/>
        <v>0.39486580097943874</v>
      </c>
      <c r="E74" s="21">
        <f t="shared" si="6"/>
        <v>0.24812714710838438</v>
      </c>
      <c r="F74" s="21">
        <f t="shared" si="6"/>
        <v>0.15591900078313373</v>
      </c>
    </row>
    <row r="75" spans="1:6" x14ac:dyDescent="0.45">
      <c r="A75" s="21">
        <f t="shared" si="9"/>
        <v>-1.6399999999999988</v>
      </c>
      <c r="B75" s="21">
        <f t="shared" si="7"/>
        <v>0.61889311136976333</v>
      </c>
      <c r="C75" s="21">
        <f t="shared" si="8"/>
        <v>0.38110688863023667</v>
      </c>
      <c r="D75" s="21">
        <f t="shared" si="6"/>
        <v>0.3830286833009463</v>
      </c>
      <c r="E75" s="21">
        <f t="shared" si="6"/>
        <v>0.23705381355198638</v>
      </c>
      <c r="F75" s="21">
        <f t="shared" si="6"/>
        <v>0.14671097223125659</v>
      </c>
    </row>
    <row r="76" spans="1:6" x14ac:dyDescent="0.45">
      <c r="A76" s="21">
        <f t="shared" si="9"/>
        <v>-1.6199999999999988</v>
      </c>
      <c r="B76" s="21">
        <f t="shared" si="7"/>
        <v>0.60933068315864536</v>
      </c>
      <c r="C76" s="21">
        <f t="shared" si="8"/>
        <v>0.39066931684135464</v>
      </c>
      <c r="D76" s="21">
        <f t="shared" si="6"/>
        <v>0.37128388143858143</v>
      </c>
      <c r="E76" s="21">
        <f t="shared" si="6"/>
        <v>0.2262346611227643</v>
      </c>
      <c r="F76" s="21">
        <f t="shared" si="6"/>
        <v>0.1378517206160986</v>
      </c>
    </row>
    <row r="77" spans="1:6" x14ac:dyDescent="0.45">
      <c r="A77" s="21">
        <f t="shared" si="9"/>
        <v>-1.5999999999999988</v>
      </c>
      <c r="B77" s="21">
        <f t="shared" si="7"/>
        <v>0.59970167038246258</v>
      </c>
      <c r="C77" s="21">
        <f t="shared" si="8"/>
        <v>0.40029832961753742</v>
      </c>
      <c r="D77" s="21">
        <f t="shared" si="6"/>
        <v>0.35964209345951581</v>
      </c>
      <c r="E77" s="21">
        <f t="shared" si="6"/>
        <v>0.21567796418751736</v>
      </c>
      <c r="F77" s="21">
        <f t="shared" si="6"/>
        <v>0.12934243538794313</v>
      </c>
    </row>
    <row r="78" spans="1:6" x14ac:dyDescent="0.45">
      <c r="A78" s="21">
        <f t="shared" si="9"/>
        <v>-1.5799999999999987</v>
      </c>
      <c r="B78" s="21">
        <f t="shared" si="7"/>
        <v>0.59001166723261944</v>
      </c>
      <c r="C78" s="21">
        <f t="shared" si="8"/>
        <v>0.40998833276738056</v>
      </c>
      <c r="D78" s="21">
        <f t="shared" si="6"/>
        <v>0.34811376747061529</v>
      </c>
      <c r="E78" s="21">
        <f t="shared" si="6"/>
        <v>0.20539118433196613</v>
      </c>
      <c r="F78" s="21">
        <f t="shared" si="6"/>
        <v>0.1211831951025856</v>
      </c>
    </row>
    <row r="79" spans="1:6" x14ac:dyDescent="0.45">
      <c r="A79" s="21">
        <f t="shared" si="9"/>
        <v>-1.5599999999999987</v>
      </c>
      <c r="B79" s="21">
        <f t="shared" si="7"/>
        <v>0.5802663797857861</v>
      </c>
      <c r="C79" s="21">
        <f t="shared" si="8"/>
        <v>0.4197336202142139</v>
      </c>
      <c r="D79" s="21">
        <f t="shared" si="6"/>
        <v>0.33670907150970214</v>
      </c>
      <c r="E79" s="21">
        <f t="shared" si="6"/>
        <v>0.19538095396596819</v>
      </c>
      <c r="F79" s="21">
        <f t="shared" si="6"/>
        <v>0.1133729988369257</v>
      </c>
    </row>
    <row r="80" spans="1:6" x14ac:dyDescent="0.45">
      <c r="A80" s="21">
        <f t="shared" si="9"/>
        <v>-1.5399999999999987</v>
      </c>
      <c r="B80" s="21">
        <f t="shared" si="7"/>
        <v>0.57047161595071139</v>
      </c>
      <c r="C80" s="21">
        <f t="shared" si="8"/>
        <v>0.42952838404928861</v>
      </c>
      <c r="D80" s="21">
        <f t="shared" si="6"/>
        <v>0.32543786460541596</v>
      </c>
      <c r="E80" s="21">
        <f t="shared" si="6"/>
        <v>0.18565306451300048</v>
      </c>
      <c r="F80" s="21">
        <f t="shared" si="6"/>
        <v>0.10590980371893306</v>
      </c>
    </row>
    <row r="81" spans="1:8" x14ac:dyDescent="0.45">
      <c r="A81" s="21">
        <f t="shared" si="9"/>
        <v>-1.5199999999999987</v>
      </c>
      <c r="B81" s="21">
        <f t="shared" si="7"/>
        <v>0.56063327510251604</v>
      </c>
      <c r="C81" s="21">
        <f t="shared" si="8"/>
        <v>0.43936672489748396</v>
      </c>
      <c r="D81" s="21">
        <f t="shared" si="6"/>
        <v>0.3143096691521734</v>
      </c>
      <c r="E81" s="21">
        <f t="shared" si="6"/>
        <v>0.17621245921317119</v>
      </c>
      <c r="F81" s="21">
        <f t="shared" si="6"/>
        <v>9.8790568122548703E-2</v>
      </c>
    </row>
    <row r="82" spans="1:8" x14ac:dyDescent="0.45">
      <c r="A82" s="21">
        <f t="shared" si="9"/>
        <v>-1.4999999999999987</v>
      </c>
      <c r="B82" s="21">
        <f t="shared" si="7"/>
        <v>0.55075733743524613</v>
      </c>
      <c r="C82" s="21">
        <f t="shared" si="8"/>
        <v>0.44924266256475387</v>
      </c>
      <c r="D82" s="21">
        <f t="shared" si="6"/>
        <v>0.30333364473876157</v>
      </c>
      <c r="E82" s="21">
        <f t="shared" si="6"/>
        <v>0.16706323053084918</v>
      </c>
      <c r="F82" s="21">
        <f t="shared" si="6"/>
        <v>9.2011300030501217E-2</v>
      </c>
    </row>
    <row r="83" spans="1:8" x14ac:dyDescent="0.45">
      <c r="A83" s="21">
        <f t="shared" si="9"/>
        <v>-1.4799999999999986</v>
      </c>
      <c r="B83" s="21">
        <f t="shared" si="7"/>
        <v>0.54084985306467437</v>
      </c>
      <c r="C83" s="21">
        <f t="shared" si="8"/>
        <v>0.45915014693532563</v>
      </c>
      <c r="D83" s="21">
        <f t="shared" si="6"/>
        <v>0.29251856356007983</v>
      </c>
      <c r="E83" s="21">
        <f t="shared" si="6"/>
        <v>0.15820862212015879</v>
      </c>
      <c r="F83" s="21">
        <f t="shared" si="6"/>
        <v>8.5567110027252466E-2</v>
      </c>
    </row>
    <row r="84" spans="1:8" x14ac:dyDescent="0.45">
      <c r="A84" s="21">
        <f t="shared" si="9"/>
        <v>-1.4599999999999986</v>
      </c>
      <c r="B84" s="21">
        <f t="shared" si="7"/>
        <v>0.53091693091441994</v>
      </c>
      <c r="C84" s="21">
        <f t="shared" si="8"/>
        <v>0.46908306908558006</v>
      </c>
      <c r="D84" s="21">
        <f t="shared" si="6"/>
        <v>0.28187278753158695</v>
      </c>
      <c r="E84" s="21">
        <f t="shared" si="6"/>
        <v>0.14965103526456255</v>
      </c>
      <c r="F84" s="21">
        <f t="shared" si="6"/>
        <v>7.9452268350827179E-2</v>
      </c>
    </row>
    <row r="85" spans="1:8" x14ac:dyDescent="0.45">
      <c r="A85" s="21">
        <f t="shared" si="9"/>
        <v>-1.4399999999999986</v>
      </c>
      <c r="B85" s="21">
        <f t="shared" si="7"/>
        <v>0.52096472741939692</v>
      </c>
      <c r="C85" s="21">
        <f t="shared" si="8"/>
        <v>0.47903527258060308</v>
      </c>
      <c r="D85" s="21">
        <f t="shared" si="6"/>
        <v>0.27140424721516654</v>
      </c>
      <c r="E85" s="21">
        <f t="shared" si="6"/>
        <v>0.14139203967091588</v>
      </c>
      <c r="F85" s="21">
        <f t="shared" si="6"/>
        <v>7.3660265406431238E-2</v>
      </c>
    </row>
    <row r="86" spans="1:8" x14ac:dyDescent="0.45">
      <c r="A86" s="21">
        <f t="shared" si="9"/>
        <v>-1.4199999999999986</v>
      </c>
      <c r="B86" s="21">
        <f t="shared" si="7"/>
        <v>0.510999435081396</v>
      </c>
      <c r="C86" s="21">
        <f t="shared" si="8"/>
        <v>0.489000564918604</v>
      </c>
      <c r="D86" s="21">
        <f t="shared" si="6"/>
        <v>0.26112042265350588</v>
      </c>
      <c r="E86" s="21">
        <f t="shared" si="6"/>
        <v>0.13343238846415686</v>
      </c>
      <c r="F86" s="21">
        <f t="shared" si="6"/>
        <v>6.8183875126745536E-2</v>
      </c>
    </row>
    <row r="87" spans="1:8" x14ac:dyDescent="0.45">
      <c r="A87" s="28">
        <f t="shared" si="9"/>
        <v>-1.3999999999999986</v>
      </c>
      <c r="B87" s="28">
        <f t="shared" si="7"/>
        <v>0.50102727091224808</v>
      </c>
      <c r="C87" s="28">
        <f t="shared" si="8"/>
        <v>0.49897272908775192</v>
      </c>
      <c r="D87" s="28">
        <f t="shared" ref="D87:F106" si="10">_xlfn.BINOM.DIST($E$4,D$6,$C87,TRUE)</f>
        <v>0.25102832619777521</v>
      </c>
      <c r="E87" s="28">
        <f t="shared" si="10"/>
        <v>0.12577203719654087</v>
      </c>
      <c r="F87" s="28">
        <f t="shared" si="10"/>
        <v>6.3015220553656631E-2</v>
      </c>
      <c r="G87" s="28"/>
      <c r="H87" s="28"/>
    </row>
    <row r="88" spans="1:8" x14ac:dyDescent="0.45">
      <c r="A88" s="28">
        <f t="shared" si="9"/>
        <v>-1.3799999999999986</v>
      </c>
      <c r="B88" s="28">
        <f t="shared" si="7"/>
        <v>0.49105446480050746</v>
      </c>
      <c r="C88" s="28">
        <f t="shared" si="8"/>
        <v>0.50894553519949248</v>
      </c>
      <c r="D88" s="28">
        <f t="shared" si="10"/>
        <v>0.24113448740051285</v>
      </c>
      <c r="E88" s="28">
        <f t="shared" si="10"/>
        <v>0.11841016665540355</v>
      </c>
      <c r="F88" s="28">
        <f t="shared" si="10"/>
        <v>5.8145841013908094E-2</v>
      </c>
      <c r="G88" s="28"/>
      <c r="H88" s="28"/>
    </row>
    <row r="89" spans="1:8" x14ac:dyDescent="0.45">
      <c r="A89" s="28">
        <f t="shared" si="9"/>
        <v>-1.3599999999999985</v>
      </c>
      <c r="B89" s="28">
        <f t="shared" si="7"/>
        <v>0.48108724783792983</v>
      </c>
      <c r="C89" s="28">
        <f t="shared" si="8"/>
        <v>0.51891275216207022</v>
      </c>
      <c r="D89" s="28">
        <f t="shared" si="10"/>
        <v>0.2314449400322737</v>
      </c>
      <c r="E89" s="28">
        <f t="shared" si="10"/>
        <v>0.11134520922614126</v>
      </c>
      <c r="F89" s="28">
        <f t="shared" si="10"/>
        <v>5.3566760266542765E-2</v>
      </c>
      <c r="G89" s="28"/>
      <c r="H89" s="28"/>
    </row>
    <row r="90" spans="1:8" x14ac:dyDescent="0.45">
      <c r="A90" s="28">
        <f t="shared" si="9"/>
        <v>-1.3399999999999985</v>
      </c>
      <c r="B90" s="28">
        <f t="shared" si="7"/>
        <v>0.47113184064219099</v>
      </c>
      <c r="C90" s="28">
        <f t="shared" si="8"/>
        <v>0.52886815935780906</v>
      </c>
      <c r="D90" s="28">
        <f t="shared" si="10"/>
        <v>0.2219652112668988</v>
      </c>
      <c r="E90" s="28">
        <f t="shared" si="10"/>
        <v>0.10457487854270682</v>
      </c>
      <c r="F90" s="28">
        <f t="shared" si="10"/>
        <v>4.9268555012759015E-2</v>
      </c>
      <c r="G90" s="28"/>
      <c r="H90" s="28"/>
    </row>
    <row r="91" spans="1:8" x14ac:dyDescent="0.45">
      <c r="A91" s="28">
        <f t="shared" si="9"/>
        <v>-1.3199999999999985</v>
      </c>
      <c r="B91" s="28">
        <f t="shared" si="7"/>
        <v>0.46119444171231394</v>
      </c>
      <c r="C91" s="28">
        <f t="shared" si="8"/>
        <v>0.53880555828768606</v>
      </c>
      <c r="D91" s="28">
        <f t="shared" si="10"/>
        <v>0.21270031306633297</v>
      </c>
      <c r="E91" s="28">
        <f t="shared" si="10"/>
        <v>9.8096202136661814E-2</v>
      </c>
      <c r="F91" s="28">
        <f t="shared" si="10"/>
        <v>4.5241423178516052E-2</v>
      </c>
      <c r="G91" s="28"/>
      <c r="H91" s="28"/>
    </row>
    <row r="92" spans="1:8" x14ac:dyDescent="0.45">
      <c r="A92" s="28">
        <f t="shared" si="9"/>
        <v>-1.2999999999999985</v>
      </c>
      <c r="B92" s="28">
        <f t="shared" si="7"/>
        <v>0.45128121585312475</v>
      </c>
      <c r="C92" s="28">
        <f t="shared" si="8"/>
        <v>0.54871878414687525</v>
      </c>
      <c r="D92" s="47">
        <f t="shared" si="10"/>
        <v>0.20365473578187457</v>
      </c>
      <c r="E92" s="47">
        <f t="shared" si="10"/>
        <v>9.1905556777891209E-2</v>
      </c>
      <c r="F92" s="47">
        <f t="shared" si="10"/>
        <v>4.1475251406385139E-2</v>
      </c>
      <c r="G92" s="28"/>
      <c r="H92" s="28"/>
    </row>
    <row r="93" spans="1:8" x14ac:dyDescent="0.45">
      <c r="A93" s="28">
        <f t="shared" si="9"/>
        <v>-1.2799999999999985</v>
      </c>
      <c r="B93" s="28">
        <f t="shared" si="7"/>
        <v>0.441398282704759</v>
      </c>
      <c r="C93" s="28">
        <f t="shared" si="8"/>
        <v>0.558601717295241</v>
      </c>
      <c r="D93" s="28">
        <f t="shared" si="10"/>
        <v>0.19483244397471036</v>
      </c>
      <c r="E93" s="28">
        <f t="shared" si="10"/>
        <v>8.5998706185608328E-2</v>
      </c>
      <c r="F93" s="28">
        <f t="shared" si="10"/>
        <v>3.7959681225158658E-2</v>
      </c>
      <c r="G93" s="28"/>
      <c r="H93" s="28"/>
    </row>
    <row r="94" spans="1:8" x14ac:dyDescent="0.45">
      <c r="A94" s="21">
        <f t="shared" si="9"/>
        <v>-1.2599999999999985</v>
      </c>
      <c r="B94" s="21">
        <f t="shared" si="7"/>
        <v>0.43155170541277987</v>
      </c>
      <c r="C94" s="21">
        <f t="shared" si="8"/>
        <v>0.56844829458722013</v>
      </c>
      <c r="D94" s="21">
        <f t="shared" si="10"/>
        <v>0.18623687444467873</v>
      </c>
      <c r="E94" s="21">
        <f t="shared" si="10"/>
        <v>8.037084077734688E-2</v>
      </c>
      <c r="F94" s="21">
        <f t="shared" si="10"/>
        <v>3.4684173402923034E-2</v>
      </c>
    </row>
    <row r="95" spans="1:8" x14ac:dyDescent="0.45">
      <c r="A95" s="21">
        <f t="shared" si="9"/>
        <v>-1.2399999999999984</v>
      </c>
      <c r="B95" s="21">
        <f t="shared" si="7"/>
        <v>0.42174747947385827</v>
      </c>
      <c r="C95" s="21">
        <f t="shared" si="8"/>
        <v>0.57825252052614173</v>
      </c>
      <c r="D95" s="21">
        <f t="shared" si="10"/>
        <v>0.17787093644255253</v>
      </c>
      <c r="E95" s="21">
        <f t="shared" si="10"/>
        <v>7.5016619116301378E-2</v>
      </c>
      <c r="F95" s="21">
        <f t="shared" si="10"/>
        <v>3.1638070030950559E-2</v>
      </c>
    </row>
    <row r="96" spans="1:8" x14ac:dyDescent="0.45">
      <c r="A96" s="21">
        <f t="shared" si="9"/>
        <v>-1.2199999999999984</v>
      </c>
      <c r="B96" s="21">
        <f t="shared" si="7"/>
        <v>0.41199152179120052</v>
      </c>
      <c r="C96" s="21">
        <f t="shared" si="8"/>
        <v>0.58800847820879953</v>
      </c>
      <c r="D96" s="21">
        <f t="shared" si="10"/>
        <v>0.16973701402782923</v>
      </c>
      <c r="E96" s="21">
        <f t="shared" si="10"/>
        <v>6.9930210713619698E-2</v>
      </c>
      <c r="F96" s="21">
        <f t="shared" si="10"/>
        <v>2.8810653931083494E-2</v>
      </c>
    </row>
    <row r="97" spans="1:6" x14ac:dyDescent="0.45">
      <c r="A97" s="21">
        <f t="shared" si="9"/>
        <v>-1.1999999999999984</v>
      </c>
      <c r="B97" s="21">
        <f t="shared" si="7"/>
        <v>0.40228965997299859</v>
      </c>
      <c r="C97" s="21">
        <f t="shared" si="8"/>
        <v>0.59771034002700141</v>
      </c>
      <c r="D97" s="21">
        <f t="shared" si="10"/>
        <v>0.16183697052119084</v>
      </c>
      <c r="E97" s="21">
        <f t="shared" si="10"/>
        <v>6.5105339842030055E-2</v>
      </c>
      <c r="F97" s="21">
        <f t="shared" si="10"/>
        <v>2.6191205027476787E-2</v>
      </c>
    </row>
    <row r="98" spans="1:6" x14ac:dyDescent="0.45">
      <c r="A98" s="21">
        <f t="shared" si="9"/>
        <v>-1.1799999999999984</v>
      </c>
      <c r="B98" s="21">
        <f t="shared" si="7"/>
        <v>0.39264762190612745</v>
      </c>
      <c r="C98" s="21">
        <f t="shared" si="8"/>
        <v>0.60735237809387255</v>
      </c>
      <c r="D98" s="21">
        <f t="shared" si="10"/>
        <v>0.1541721549885372</v>
      </c>
      <c r="E98" s="21">
        <f t="shared" si="10"/>
        <v>6.0535330020392054E-2</v>
      </c>
      <c r="F98" s="21">
        <f t="shared" si="10"/>
        <v>2.3769053373809541E-2</v>
      </c>
    </row>
    <row r="99" spans="1:6" x14ac:dyDescent="0.45">
      <c r="A99" s="21">
        <f t="shared" si="9"/>
        <v>-1.1599999999999984</v>
      </c>
      <c r="B99" s="21">
        <f t="shared" si="7"/>
        <v>0.38307102563612572</v>
      </c>
      <c r="C99" s="21">
        <f t="shared" si="8"/>
        <v>0.61692897436387428</v>
      </c>
      <c r="D99" s="21">
        <f t="shared" si="10"/>
        <v>0.14674341068191329</v>
      </c>
      <c r="E99" s="21">
        <f t="shared" si="10"/>
        <v>5.6213148835263745E-2</v>
      </c>
      <c r="F99" s="21">
        <f t="shared" si="10"/>
        <v>2.1533628578560664E-2</v>
      </c>
    </row>
    <row r="100" spans="1:6" x14ac:dyDescent="0.45">
      <c r="A100" s="21">
        <f t="shared" si="9"/>
        <v>-1.1399999999999983</v>
      </c>
      <c r="B100" s="21">
        <f t="shared" si="7"/>
        <v>0.37356536958317799</v>
      </c>
      <c r="C100" s="21">
        <f t="shared" si="8"/>
        <v>0.62643463041682201</v>
      </c>
      <c r="D100" s="21">
        <f t="shared" si="10"/>
        <v>0.13955108535181635</v>
      </c>
      <c r="E100" s="21">
        <f t="shared" si="10"/>
        <v>5.2131452775184883E-2</v>
      </c>
      <c r="F100" s="21">
        <f t="shared" si="10"/>
        <v>1.947450542286993E-2</v>
      </c>
    </row>
    <row r="101" spans="1:6" x14ac:dyDescent="0.45">
      <c r="A101" s="21">
        <f t="shared" si="9"/>
        <v>-1.1199999999999983</v>
      </c>
      <c r="B101" s="21">
        <f t="shared" si="7"/>
        <v>0.36413602312238252</v>
      </c>
      <c r="C101" s="21">
        <f t="shared" si="8"/>
        <v>0.63586397687761753</v>
      </c>
      <c r="D101" s="28">
        <f t="shared" si="10"/>
        <v>0.13259504333538427</v>
      </c>
      <c r="E101" s="21">
        <f t="shared" si="10"/>
        <v>4.8282631765886791E-2</v>
      </c>
      <c r="F101" s="21">
        <f t="shared" si="10"/>
        <v>1.7581445517112434E-2</v>
      </c>
    </row>
    <row r="102" spans="1:6" x14ac:dyDescent="0.45">
      <c r="A102" s="21">
        <f t="shared" si="9"/>
        <v>-1.0999999999999983</v>
      </c>
      <c r="B102" s="21">
        <f t="shared" si="7"/>
        <v>0.35478821755503098</v>
      </c>
      <c r="C102" s="21">
        <f t="shared" si="8"/>
        <v>0.64521178244496902</v>
      </c>
      <c r="D102" s="21">
        <f t="shared" si="10"/>
        <v>0.12587467931587598</v>
      </c>
      <c r="E102" s="21">
        <f t="shared" si="10"/>
        <v>4.4658853109790772E-2</v>
      </c>
      <c r="F102" s="21">
        <f t="shared" si="10"/>
        <v>1.5844434892874616E-2</v>
      </c>
    </row>
    <row r="103" spans="1:6" x14ac:dyDescent="0.45">
      <c r="A103" s="21">
        <f t="shared" si="9"/>
        <v>-1.0799999999999983</v>
      </c>
      <c r="B103" s="21">
        <f t="shared" si="7"/>
        <v>0.34552703749597302</v>
      </c>
      <c r="C103" s="21">
        <f t="shared" si="8"/>
        <v>0.65447296250402698</v>
      </c>
      <c r="D103" s="21">
        <f t="shared" si="10"/>
        <v>0.11938893364074357</v>
      </c>
      <c r="E103" s="21">
        <f t="shared" si="10"/>
        <v>4.1252104550689443E-2</v>
      </c>
      <c r="F103" s="21">
        <f t="shared" si="10"/>
        <v>1.4253717475873871E-2</v>
      </c>
    </row>
    <row r="104" spans="1:6" x14ac:dyDescent="0.45">
      <c r="A104" s="21">
        <f t="shared" si="9"/>
        <v>-1.0599999999999983</v>
      </c>
      <c r="B104" s="21">
        <f t="shared" si="7"/>
        <v>0.33635741270038122</v>
      </c>
      <c r="C104" s="21">
        <f t="shared" si="8"/>
        <v>0.66364258729961878</v>
      </c>
      <c r="D104" s="21">
        <f t="shared" si="10"/>
        <v>0.11313630907849456</v>
      </c>
      <c r="E104" s="21">
        <f t="shared" si="10"/>
        <v>3.8054236204113079E-2</v>
      </c>
      <c r="F104" s="21">
        <f t="shared" si="10"/>
        <v>1.2799824431904651E-2</v>
      </c>
    </row>
    <row r="105" spans="1:6" x14ac:dyDescent="0.45">
      <c r="A105" s="21">
        <f t="shared" si="9"/>
        <v>-1.0399999999999983</v>
      </c>
      <c r="B105" s="21">
        <f t="shared" si="7"/>
        <v>0.32728411035139515</v>
      </c>
      <c r="C105" s="21">
        <f t="shared" si="8"/>
        <v>0.67271588964860485</v>
      </c>
      <c r="D105" s="21">
        <f t="shared" si="10"/>
        <v>0.10711488888850421</v>
      </c>
      <c r="E105" s="21">
        <f t="shared" si="10"/>
        <v>3.5057001115262644E-2</v>
      </c>
      <c r="F105" s="21">
        <f t="shared" si="10"/>
        <v>1.1473599421596602E-2</v>
      </c>
    </row>
    <row r="106" spans="1:6" x14ac:dyDescent="0.45">
      <c r="A106" s="21">
        <f t="shared" si="9"/>
        <v>-1.0199999999999982</v>
      </c>
      <c r="B106" s="21">
        <f t="shared" si="7"/>
        <v>0.31831172782819878</v>
      </c>
      <c r="C106" s="21">
        <f t="shared" si="8"/>
        <v>0.68168827217180117</v>
      </c>
      <c r="D106" s="21">
        <f t="shared" si="10"/>
        <v>0.10132235607297334</v>
      </c>
      <c r="E106" s="21">
        <f t="shared" si="10"/>
        <v>3.2252094229212137E-2</v>
      </c>
      <c r="F106" s="21">
        <f t="shared" si="10"/>
        <v>1.0266219840178397E-2</v>
      </c>
    </row>
    <row r="107" spans="1:6" x14ac:dyDescent="0.45">
      <c r="A107" s="21">
        <f t="shared" si="9"/>
        <v>-0.99999999999999822</v>
      </c>
      <c r="B107" s="21">
        <f t="shared" si="7"/>
        <v>0.30944468597210922</v>
      </c>
      <c r="C107" s="21">
        <f t="shared" si="8"/>
        <v>0.69055531402789083</v>
      </c>
      <c r="D107" s="21">
        <f t="shared" ref="D107:F126" si="11">_xlfn.BINOM.DIST($E$4,D$6,$C107,TRUE)</f>
        <v>9.5756013676377261E-2</v>
      </c>
      <c r="E107" s="21">
        <f t="shared" si="11"/>
        <v>2.9631189582027546E-2</v>
      </c>
      <c r="F107" s="21">
        <f t="shared" si="11"/>
        <v>9.1692141551905498E-3</v>
      </c>
    </row>
    <row r="108" spans="1:6" x14ac:dyDescent="0.45">
      <c r="A108" s="21">
        <f t="shared" si="9"/>
        <v>-0.97999999999999821</v>
      </c>
      <c r="B108" s="21">
        <f t="shared" si="7"/>
        <v>0.30068722286620531</v>
      </c>
      <c r="C108" s="21">
        <f t="shared" si="8"/>
        <v>0.69931277713379469</v>
      </c>
      <c r="D108" s="21">
        <f t="shared" si="11"/>
        <v>9.0412805994991033E-2</v>
      </c>
      <c r="E108" s="21">
        <f t="shared" si="11"/>
        <v>2.7185975546174856E-2</v>
      </c>
      <c r="F108" s="21">
        <f t="shared" si="11"/>
        <v>8.1744754878878851E-3</v>
      </c>
    </row>
    <row r="109" spans="1:6" x14ac:dyDescent="0.45">
      <c r="A109" s="21">
        <f t="shared" si="9"/>
        <v>-0.95999999999999819</v>
      </c>
      <c r="B109" s="21">
        <f t="shared" si="7"/>
        <v>0.2920433881419448</v>
      </c>
      <c r="C109" s="21">
        <f t="shared" si="8"/>
        <v>0.70795661185805514</v>
      </c>
      <c r="D109" s="21">
        <f t="shared" si="11"/>
        <v>8.5289340557426638E-2</v>
      </c>
      <c r="E109" s="21">
        <f t="shared" si="11"/>
        <v>2.4908187988783071E-2</v>
      </c>
      <c r="F109" s="21">
        <f t="shared" si="11"/>
        <v>7.2742716127207011E-3</v>
      </c>
    </row>
    <row r="110" spans="1:6" x14ac:dyDescent="0.45">
      <c r="A110" s="21">
        <f t="shared" si="9"/>
        <v>-0.93999999999999817</v>
      </c>
      <c r="B110" s="21">
        <f t="shared" si="7"/>
        <v>0.28351703782409399</v>
      </c>
      <c r="C110" s="21">
        <f t="shared" si="8"/>
        <v>0.71648296217590601</v>
      </c>
      <c r="D110" s="21">
        <f t="shared" si="11"/>
        <v>8.0381910736548753E-2</v>
      </c>
      <c r="E110" s="21">
        <f t="shared" si="11"/>
        <v>2.2789641226667039E-2</v>
      </c>
      <c r="F110" s="21">
        <f t="shared" si="11"/>
        <v>6.4612515736584926E-3</v>
      </c>
    </row>
    <row r="111" spans="1:6" x14ac:dyDescent="0.45">
      <c r="A111" s="21">
        <f t="shared" si="9"/>
        <v>-0.91999999999999815</v>
      </c>
      <c r="B111" s="21">
        <f t="shared" si="7"/>
        <v>0.27511182972315129</v>
      </c>
      <c r="C111" s="21">
        <f t="shared" si="8"/>
        <v>0.72488817027684871</v>
      </c>
      <c r="D111" s="21">
        <f t="shared" si="11"/>
        <v>7.5686518853620197E-2</v>
      </c>
      <c r="E111" s="21">
        <f t="shared" si="11"/>
        <v>2.0822256687195242E-2</v>
      </c>
      <c r="F111" s="21">
        <f t="shared" si="11"/>
        <v>5.7284491361794055E-3</v>
      </c>
    </row>
    <row r="112" spans="1:6" x14ac:dyDescent="0.45">
      <c r="A112" s="21">
        <f t="shared" si="9"/>
        <v>-0.89999999999999813</v>
      </c>
      <c r="B112" s="21">
        <f t="shared" si="7"/>
        <v>0.26683121938228732</v>
      </c>
      <c r="C112" s="21">
        <f t="shared" si="8"/>
        <v>0.73316878061771273</v>
      </c>
      <c r="D112" s="21">
        <f t="shared" si="11"/>
        <v>7.1198899637038321E-2</v>
      </c>
      <c r="E112" s="21">
        <f t="shared" si="11"/>
        <v>1.8998089208828034E-2</v>
      </c>
      <c r="F112" s="21">
        <f t="shared" si="11"/>
        <v>5.0692833095250566E-3</v>
      </c>
    </row>
    <row r="113" spans="1:6" x14ac:dyDescent="0.45">
      <c r="A113" s="21">
        <f t="shared" si="9"/>
        <v>-0.87999999999999812</v>
      </c>
      <c r="B113" s="21">
        <f t="shared" si="7"/>
        <v>0.25867845658366539</v>
      </c>
      <c r="C113" s="21">
        <f t="shared" si="8"/>
        <v>0.74132154341633461</v>
      </c>
      <c r="D113" s="21">
        <f t="shared" si="11"/>
        <v>6.6914543900507273E-2</v>
      </c>
      <c r="E113" s="21">
        <f t="shared" si="11"/>
        <v>1.7309350939183139E-2</v>
      </c>
      <c r="F113" s="21">
        <f t="shared" si="11"/>
        <v>4.4775561854129148E-3</v>
      </c>
    </row>
    <row r="114" spans="1:6" x14ac:dyDescent="0.45">
      <c r="A114" s="21">
        <f t="shared" si="9"/>
        <v>-0.8599999999999981</v>
      </c>
      <c r="B114" s="21">
        <f t="shared" si="7"/>
        <v>0.25065658241685712</v>
      </c>
      <c r="C114" s="21">
        <f t="shared" si="8"/>
        <v>0.74934341758314282</v>
      </c>
      <c r="D114" s="21">
        <f t="shared" si="11"/>
        <v>6.2828722308898702E-2</v>
      </c>
      <c r="E114" s="21">
        <f t="shared" si="11"/>
        <v>1.57484328115663E-2</v>
      </c>
      <c r="F114" s="21">
        <f t="shared" si="11"/>
        <v>3.9474483469687056E-3</v>
      </c>
    </row>
    <row r="115" spans="1:6" x14ac:dyDescent="0.45">
      <c r="A115" s="21">
        <f t="shared" si="9"/>
        <v>-0.83999999999999808</v>
      </c>
      <c r="B115" s="21">
        <f t="shared" si="7"/>
        <v>0.24276842690993466</v>
      </c>
      <c r="C115" s="21">
        <f t="shared" si="8"/>
        <v>0.75723157309006539</v>
      </c>
      <c r="D115" s="21">
        <f t="shared" si="11"/>
        <v>5.8936509104324256E-2</v>
      </c>
      <c r="E115" s="21">
        <f t="shared" si="11"/>
        <v>1.4307923602819832E-2</v>
      </c>
      <c r="F115" s="21">
        <f t="shared" si="11"/>
        <v>3.4735121054040958E-3</v>
      </c>
    </row>
    <row r="116" spans="1:6" x14ac:dyDescent="0.45">
      <c r="A116" s="21">
        <f t="shared" si="9"/>
        <v>-0.81999999999999806</v>
      </c>
      <c r="B116" s="21">
        <f t="shared" si="7"/>
        <v>0.23501660722172243</v>
      </c>
      <c r="C116" s="21">
        <f t="shared" si="8"/>
        <v>0.76498339277827754</v>
      </c>
      <c r="D116" s="21">
        <f t="shared" si="11"/>
        <v>5.523280567000937E-2</v>
      </c>
      <c r="E116" s="21">
        <f t="shared" si="11"/>
        <v>1.2980626595902316E-2</v>
      </c>
      <c r="F116" s="21">
        <f t="shared" si="11"/>
        <v>3.0506628221810194E-3</v>
      </c>
    </row>
    <row r="117" spans="1:6" x14ac:dyDescent="0.45">
      <c r="A117" s="21">
        <f t="shared" si="9"/>
        <v>-0.79999999999999805</v>
      </c>
      <c r="B117" s="21">
        <f t="shared" si="7"/>
        <v>0.22740352639162723</v>
      </c>
      <c r="C117" s="21">
        <f t="shared" si="8"/>
        <v>0.7725964736083728</v>
      </c>
      <c r="D117" s="21">
        <f t="shared" si="11"/>
        <v>5.1712363815347495E-2</v>
      </c>
      <c r="E117" s="21">
        <f t="shared" si="11"/>
        <v>1.1759573889656802E-2</v>
      </c>
      <c r="F117" s="21">
        <f t="shared" si="11"/>
        <v>2.674168571370861E-3</v>
      </c>
    </row>
    <row r="118" spans="1:6" x14ac:dyDescent="0.45">
      <c r="A118" s="21">
        <f t="shared" si="9"/>
        <v>-0.77999999999999803</v>
      </c>
      <c r="B118" s="21">
        <f t="shared" si="7"/>
        <v>0.2199313726414554</v>
      </c>
      <c r="C118" s="21">
        <f t="shared" si="8"/>
        <v>0.78006862735854465</v>
      </c>
      <c r="D118" s="21">
        <f t="shared" si="11"/>
        <v>4.83698086719547E-2</v>
      </c>
      <c r="E118" s="21">
        <f t="shared" si="11"/>
        <v>1.0638038415627568E-2</v>
      </c>
      <c r="F118" s="21">
        <f t="shared" si="11"/>
        <v>2.3396383909615038E-3</v>
      </c>
    </row>
    <row r="119" spans="1:6" x14ac:dyDescent="0.45">
      <c r="A119" s="21">
        <f t="shared" si="9"/>
        <v>-0.75999999999999801</v>
      </c>
      <c r="B119" s="21">
        <f t="shared" si="7"/>
        <v>0.21260211922167119</v>
      </c>
      <c r="C119" s="21">
        <f t="shared" si="8"/>
        <v>0.78739788077832884</v>
      </c>
      <c r="D119" s="21">
        <f t="shared" si="11"/>
        <v>4.5199661097545682E-2</v>
      </c>
      <c r="E119" s="21">
        <f t="shared" si="11"/>
        <v>9.6095437374395434E-3</v>
      </c>
      <c r="F119" s="21">
        <f t="shared" si="11"/>
        <v>2.0430093633329845E-3</v>
      </c>
    </row>
    <row r="120" spans="1:6" x14ac:dyDescent="0.45">
      <c r="A120" s="21">
        <f t="shared" si="9"/>
        <v>-0.73999999999999799</v>
      </c>
      <c r="B120" s="21">
        <f t="shared" si="7"/>
        <v>0.20541752479266215</v>
      </c>
      <c r="C120" s="21">
        <f t="shared" si="8"/>
        <v>0.79458247520733782</v>
      </c>
      <c r="D120" s="21">
        <f t="shared" si="11"/>
        <v>4.2196359491943988E-2</v>
      </c>
      <c r="E120" s="21">
        <f t="shared" si="11"/>
        <v>8.6678717220964926E-3</v>
      </c>
      <c r="F120" s="21">
        <f t="shared" si="11"/>
        <v>1.7805327543733715E-3</v>
      </c>
    </row>
    <row r="121" spans="1:6" x14ac:dyDescent="0.45">
      <c r="A121" s="21">
        <f t="shared" si="9"/>
        <v>-0.71999999999999797</v>
      </c>
      <c r="B121" s="21">
        <f t="shared" si="7"/>
        <v>0.19837913432976845</v>
      </c>
      <c r="C121" s="21">
        <f t="shared" si="8"/>
        <v>0.8016208656702315</v>
      </c>
      <c r="D121" s="21">
        <f t="shared" si="11"/>
        <v>3.9354280937428342E-2</v>
      </c>
      <c r="E121" s="21">
        <f t="shared" si="11"/>
        <v>7.807068184537547E-3</v>
      </c>
      <c r="F121" s="21">
        <f t="shared" si="11"/>
        <v>1.5487594281020356E-3</v>
      </c>
    </row>
    <row r="122" spans="1:6" x14ac:dyDescent="0.45">
      <c r="A122" s="21">
        <f t="shared" si="9"/>
        <v>-0.69999999999999796</v>
      </c>
      <c r="B122" s="21">
        <f t="shared" si="7"/>
        <v>0.19148828053910202</v>
      </c>
      <c r="C122" s="21">
        <f t="shared" si="8"/>
        <v>0.80851171946089795</v>
      </c>
      <c r="D122" s="21">
        <f t="shared" si="11"/>
        <v>3.6667761583821845E-2</v>
      </c>
      <c r="E122" s="21">
        <f t="shared" si="11"/>
        <v>7.0214466169037891E-3</v>
      </c>
      <c r="F122" s="21">
        <f t="shared" si="11"/>
        <v>1.3445247395680012E-3</v>
      </c>
    </row>
    <row r="123" spans="1:6" x14ac:dyDescent="0.45">
      <c r="A123" s="21">
        <f t="shared" si="9"/>
        <v>-0.67999999999999794</v>
      </c>
      <c r="B123" s="21">
        <f t="shared" si="7"/>
        <v>0.18474608576954241</v>
      </c>
      <c r="C123" s="21">
        <f t="shared" si="8"/>
        <v>0.81525391423045757</v>
      </c>
      <c r="D123" s="21">
        <f t="shared" si="11"/>
        <v>3.4131116207167127E-2</v>
      </c>
      <c r="E123" s="21">
        <f t="shared" si="11"/>
        <v>6.3055901222195208E-3</v>
      </c>
      <c r="F123" s="21">
        <f t="shared" si="11"/>
        <v>1.1649330935471465E-3</v>
      </c>
    </row>
    <row r="124" spans="1:6" x14ac:dyDescent="0.45">
      <c r="A124" s="21">
        <f t="shared" si="9"/>
        <v>-0.65999999999999792</v>
      </c>
      <c r="B124" s="21">
        <f t="shared" si="7"/>
        <v>0.17815346440475471</v>
      </c>
      <c r="C124" s="21">
        <f t="shared" si="8"/>
        <v>0.82184653559524534</v>
      </c>
      <c r="D124" s="21">
        <f t="shared" si="11"/>
        <v>3.1738656879416183E-2</v>
      </c>
      <c r="E124" s="21">
        <f t="shared" si="11"/>
        <v>5.6543516786217943E-3</v>
      </c>
      <c r="F124" s="46">
        <f t="shared" si="11"/>
        <v>1.0073423405093124E-3</v>
      </c>
    </row>
    <row r="125" spans="1:6" x14ac:dyDescent="0.45">
      <c r="A125" s="21">
        <f t="shared" si="9"/>
        <v>-0.6399999999999979</v>
      </c>
      <c r="B125" s="21">
        <f t="shared" si="7"/>
        <v>0.17171112571763197</v>
      </c>
      <c r="C125" s="21">
        <f t="shared" si="8"/>
        <v>0.82828887428236797</v>
      </c>
      <c r="D125" s="21">
        <f t="shared" si="11"/>
        <v>2.9484710695216427E-2</v>
      </c>
      <c r="E125" s="21">
        <f t="shared" si="11"/>
        <v>5.0628528649343148E-3</v>
      </c>
      <c r="F125" s="21">
        <f t="shared" si="11"/>
        <v>8.6934816478060988E-4</v>
      </c>
    </row>
    <row r="126" spans="1:6" x14ac:dyDescent="0.45">
      <c r="A126" s="21">
        <f t="shared" si="9"/>
        <v>-0.61999999999999789</v>
      </c>
      <c r="B126" s="21">
        <f t="shared" si="7"/>
        <v>0.16541957716823108</v>
      </c>
      <c r="C126" s="21">
        <f t="shared" si="8"/>
        <v>0.83458042283176892</v>
      </c>
      <c r="D126" s="21">
        <f t="shared" si="11"/>
        <v>2.7363636510516359E-2</v>
      </c>
      <c r="E126" s="21">
        <f t="shared" si="11"/>
        <v>4.5264811813547851E-3</v>
      </c>
      <c r="F126" s="21">
        <f t="shared" si="11"/>
        <v>7.4876860307966382E-4</v>
      </c>
    </row>
    <row r="127" spans="1:6" x14ac:dyDescent="0.45">
      <c r="A127" s="21">
        <f t="shared" si="9"/>
        <v>-0.59999999999999787</v>
      </c>
      <c r="B127" s="21">
        <f t="shared" si="7"/>
        <v>0.15927912812504574</v>
      </c>
      <c r="C127" s="21">
        <f t="shared" si="8"/>
        <v>0.84072087187495426</v>
      </c>
      <c r="D127" s="21">
        <f t="shared" ref="D127:F146" si="12">_xlfn.BINOM.DIST($E$4,D$6,$C127,TRUE)</f>
        <v>2.5369840656274734E-2</v>
      </c>
      <c r="E127" s="21">
        <f t="shared" si="12"/>
        <v>4.0408861004027768E-3</v>
      </c>
      <c r="F127" s="21">
        <f t="shared" si="12"/>
        <v>6.4362881492477039E-4</v>
      </c>
    </row>
    <row r="128" spans="1:6" x14ac:dyDescent="0.45">
      <c r="A128" s="21">
        <f t="shared" si="9"/>
        <v>-0.57999999999999785</v>
      </c>
      <c r="B128" s="21">
        <f t="shared" si="7"/>
        <v>0.15328989398835496</v>
      </c>
      <c r="C128" s="21">
        <f t="shared" si="8"/>
        <v>0.84671010601164509</v>
      </c>
      <c r="D128" s="21">
        <f t="shared" si="12"/>
        <v>2.3497791598961083E-2</v>
      </c>
      <c r="E128" s="21">
        <f t="shared" si="12"/>
        <v>3.6019739831651986E-3</v>
      </c>
      <c r="F128" s="21">
        <f t="shared" si="12"/>
        <v>5.5214621002820598E-4</v>
      </c>
    </row>
    <row r="129" spans="1:6" x14ac:dyDescent="0.45">
      <c r="A129" s="21">
        <f t="shared" si="9"/>
        <v>-0.55999999999999783</v>
      </c>
      <c r="B129" s="21">
        <f t="shared" si="7"/>
        <v>0.14745180069338898</v>
      </c>
      <c r="C129" s="21">
        <f t="shared" si="8"/>
        <v>0.85254819930661108</v>
      </c>
      <c r="D129" s="21">
        <f t="shared" si="12"/>
        <v>2.1742033527722891E-2</v>
      </c>
      <c r="E129" s="21">
        <f t="shared" si="12"/>
        <v>3.2059019943987757E-3</v>
      </c>
      <c r="F129" s="21">
        <f t="shared" si="12"/>
        <v>4.7271602192062626E-4</v>
      </c>
    </row>
    <row r="130" spans="1:6" x14ac:dyDescent="0.45">
      <c r="A130" s="21">
        <f t="shared" si="9"/>
        <v>-0.53999999999999782</v>
      </c>
      <c r="B130" s="21">
        <f t="shared" si="7"/>
        <v>0.14176458957018773</v>
      </c>
      <c r="C130" s="21">
        <f t="shared" si="8"/>
        <v>0.85823541042981222</v>
      </c>
      <c r="D130" s="21">
        <f t="shared" si="12"/>
        <v>2.0097198856003799E-2</v>
      </c>
      <c r="E130" s="21">
        <f t="shared" si="12"/>
        <v>2.8490711473318255E-3</v>
      </c>
      <c r="F130" s="21">
        <f t="shared" si="12"/>
        <v>4.0389740185776041E-4</v>
      </c>
    </row>
    <row r="131" spans="1:6" x14ac:dyDescent="0.45">
      <c r="A131" s="21">
        <f t="shared" si="9"/>
        <v>-0.5199999999999978</v>
      </c>
      <c r="B131" s="21">
        <f t="shared" si="7"/>
        <v>0.13622782253627144</v>
      </c>
      <c r="C131" s="21">
        <f t="shared" si="8"/>
        <v>0.86377217746372859</v>
      </c>
      <c r="D131" s="21">
        <f t="shared" si="12"/>
        <v>1.8558019632973859E-2</v>
      </c>
      <c r="E131" s="21">
        <f t="shared" si="12"/>
        <v>2.5281186051854037E-3</v>
      </c>
      <c r="F131" s="21">
        <f t="shared" si="12"/>
        <v>3.4440009269784324E-4</v>
      </c>
    </row>
    <row r="132" spans="1:6" x14ac:dyDescent="0.45">
      <c r="A132" s="21">
        <f t="shared" si="9"/>
        <v>-0.49999999999999778</v>
      </c>
      <c r="B132" s="21">
        <f t="shared" si="7"/>
        <v>0.13084088759762039</v>
      </c>
      <c r="C132" s="21">
        <f t="shared" si="8"/>
        <v>0.86915911240237964</v>
      </c>
      <c r="D132" s="21">
        <f t="shared" si="12"/>
        <v>1.711933786733312E-2</v>
      </c>
      <c r="E132" s="21">
        <f t="shared" si="12"/>
        <v>2.239909361645418E-3</v>
      </c>
      <c r="F132" s="21">
        <f t="shared" si="12"/>
        <v>2.9307172901590564E-4</v>
      </c>
    </row>
    <row r="133" spans="1:6" x14ac:dyDescent="0.45">
      <c r="A133" s="21">
        <f t="shared" si="9"/>
        <v>-0.47999999999999776</v>
      </c>
      <c r="B133" s="21">
        <f t="shared" si="7"/>
        <v>0.12560300463294408</v>
      </c>
      <c r="C133" s="21">
        <f t="shared" si="8"/>
        <v>0.87439699536705595</v>
      </c>
      <c r="D133" s="21">
        <f t="shared" si="12"/>
        <v>1.5776114772823358E-2</v>
      </c>
      <c r="E133" s="21">
        <f t="shared" si="12"/>
        <v>1.9815274169007894E-3</v>
      </c>
      <c r="F133" s="21">
        <f t="shared" si="12"/>
        <v>2.4888579732529543E-4</v>
      </c>
    </row>
    <row r="134" spans="1:6" x14ac:dyDescent="0.45">
      <c r="A134" s="21">
        <f t="shared" si="9"/>
        <v>-0.45999999999999774</v>
      </c>
      <c r="B134" s="21">
        <f t="shared" si="7"/>
        <v>0.12051323143584607</v>
      </c>
      <c r="C134" s="21">
        <f t="shared" si="8"/>
        <v>0.87948676856415398</v>
      </c>
      <c r="D134" s="21">
        <f t="shared" si="12"/>
        <v>1.4523438951109788E-2</v>
      </c>
      <c r="E134" s="21">
        <f t="shared" si="12"/>
        <v>1.7502665595594748E-3</v>
      </c>
      <c r="F134" s="21">
        <f t="shared" si="12"/>
        <v>2.1093027896661301E-4</v>
      </c>
    </row>
    <row r="135" spans="1:6" x14ac:dyDescent="0.45">
      <c r="A135" s="21">
        <f t="shared" si="9"/>
        <v>-0.43999999999999773</v>
      </c>
      <c r="B135" s="21">
        <f t="shared" ref="B135:B198" si="13">_xlfn.NORM.DIST($E$3,A135,$C$5,TRUE)</f>
        <v>0.11557046998921308</v>
      </c>
      <c r="C135" s="21">
        <f t="shared" ref="C135:C198" si="14">1-B135</f>
        <v>0.88442953001078695</v>
      </c>
      <c r="D135" s="21">
        <f t="shared" si="12"/>
        <v>1.3356533533527601E-2</v>
      </c>
      <c r="E135" s="21">
        <f t="shared" si="12"/>
        <v>1.543620857896469E-3</v>
      </c>
      <c r="F135" s="21">
        <f t="shared" si="12"/>
        <v>1.7839698803224729E-4</v>
      </c>
    </row>
    <row r="136" spans="1:6" x14ac:dyDescent="0.45">
      <c r="A136" s="21">
        <f t="shared" ref="A136:A199" si="15">A135+$A$5</f>
        <v>-0.41999999999999771</v>
      </c>
      <c r="B136" s="21">
        <f t="shared" si="13"/>
        <v>0.11077347294601765</v>
      </c>
      <c r="C136" s="21">
        <f t="shared" si="14"/>
        <v>0.88922652705398231</v>
      </c>
      <c r="D136" s="21">
        <f t="shared" si="12"/>
        <v>1.2270762308522112E-2</v>
      </c>
      <c r="E136" s="21">
        <f t="shared" si="12"/>
        <v>1.3592749566100877E-3</v>
      </c>
      <c r="F136" s="21">
        <f t="shared" si="12"/>
        <v>1.5057160763224693E-4</v>
      </c>
    </row>
    <row r="137" spans="1:6" x14ac:dyDescent="0.45">
      <c r="A137" s="21">
        <f t="shared" si="15"/>
        <v>-0.39999999999999769</v>
      </c>
      <c r="B137" s="21">
        <f t="shared" si="13"/>
        <v>0.10612085029068494</v>
      </c>
      <c r="C137" s="21">
        <f t="shared" si="14"/>
        <v>0.89387914970931504</v>
      </c>
      <c r="D137" s="21">
        <f t="shared" si="12"/>
        <v>1.1261634866417972E-2</v>
      </c>
      <c r="E137" s="21">
        <f t="shared" si="12"/>
        <v>1.1950942676874994E-3</v>
      </c>
      <c r="F137" s="21">
        <f t="shared" si="12"/>
        <v>1.2682441986452091E-4</v>
      </c>
    </row>
    <row r="138" spans="1:6" x14ac:dyDescent="0.45">
      <c r="A138" s="21">
        <f t="shared" si="15"/>
        <v>-0.37999999999999767</v>
      </c>
      <c r="B138" s="21">
        <f t="shared" si="13"/>
        <v>0.10161107615525761</v>
      </c>
      <c r="C138" s="21">
        <f t="shared" si="14"/>
        <v>0.89838892384474245</v>
      </c>
      <c r="D138" s="21">
        <f t="shared" si="12"/>
        <v>1.0324810797429548E-2</v>
      </c>
      <c r="E138" s="21">
        <f t="shared" si="12"/>
        <v>1.0491151362262386E-3</v>
      </c>
      <c r="F138" s="21">
        <f t="shared" si="12"/>
        <v>1.0660171800271776E-4</v>
      </c>
    </row>
    <row r="139" spans="1:6" x14ac:dyDescent="0.45">
      <c r="A139" s="21">
        <f t="shared" si="15"/>
        <v>-0.35999999999999766</v>
      </c>
      <c r="B139" s="21">
        <f t="shared" si="13"/>
        <v>9.7242495764778447E-2</v>
      </c>
      <c r="C139" s="21">
        <f t="shared" si="14"/>
        <v>0.90275750423522161</v>
      </c>
      <c r="D139" s="21">
        <f t="shared" si="12"/>
        <v>9.4561029825629434E-3</v>
      </c>
      <c r="E139" s="21">
        <f t="shared" si="12"/>
        <v>9.1953505423318573E-4</v>
      </c>
      <c r="F139" s="21">
        <f t="shared" si="12"/>
        <v>8.9417883616835803E-5</v>
      </c>
    </row>
    <row r="140" spans="1:6" x14ac:dyDescent="0.45">
      <c r="A140" s="21">
        <f t="shared" si="15"/>
        <v>-0.33999999999999764</v>
      </c>
      <c r="B140" s="21">
        <f t="shared" si="13"/>
        <v>9.301333248660465E-2</v>
      </c>
      <c r="C140" s="21">
        <f t="shared" si="14"/>
        <v>0.90698666751339529</v>
      </c>
      <c r="D140" s="21">
        <f t="shared" si="12"/>
        <v>8.6514800202636723E-3</v>
      </c>
      <c r="E140" s="21">
        <f t="shared" si="12"/>
        <v>8.0470298762600238E-4</v>
      </c>
      <c r="F140" s="21">
        <f t="shared" si="12"/>
        <v>7.4848106541021501E-5</v>
      </c>
    </row>
    <row r="141" spans="1:6" x14ac:dyDescent="0.45">
      <c r="A141" s="21">
        <f t="shared" si="15"/>
        <v>-0.31999999999999762</v>
      </c>
      <c r="B141" s="21">
        <f t="shared" si="13"/>
        <v>8.8921694958759304E-2</v>
      </c>
      <c r="C141" s="21">
        <f t="shared" si="14"/>
        <v>0.91107830504124065</v>
      </c>
      <c r="D141" s="21">
        <f t="shared" si="12"/>
        <v>7.907067834338647E-3</v>
      </c>
      <c r="E141" s="21">
        <f t="shared" si="12"/>
        <v>7.0310987398327892E-4</v>
      </c>
      <c r="F141" s="21">
        <f t="shared" si="12"/>
        <v>6.2521721736832848E-5</v>
      </c>
    </row>
    <row r="142" spans="1:6" x14ac:dyDescent="0.45">
      <c r="A142" s="21">
        <f t="shared" si="15"/>
        <v>-0.2999999999999976</v>
      </c>
      <c r="B142" s="21">
        <f t="shared" si="13"/>
        <v>8.4965584272914438E-2</v>
      </c>
      <c r="C142" s="21">
        <f t="shared" si="14"/>
        <v>0.91503441572708555</v>
      </c>
      <c r="D142" s="21">
        <f t="shared" si="12"/>
        <v>7.2191505108377303E-3</v>
      </c>
      <c r="E142" s="21">
        <f t="shared" si="12"/>
        <v>6.1337934110743662E-4</v>
      </c>
      <c r="F142" s="21">
        <f t="shared" si="12"/>
        <v>5.2116134098128659E-5</v>
      </c>
    </row>
    <row r="143" spans="1:6" x14ac:dyDescent="0.45">
      <c r="A143" s="21">
        <f t="shared" si="15"/>
        <v>-0.27999999999999758</v>
      </c>
      <c r="B143" s="21">
        <f t="shared" si="13"/>
        <v>8.1142901188175465E-2</v>
      </c>
      <c r="C143" s="21">
        <f t="shared" si="14"/>
        <v>0.91885709881182454</v>
      </c>
      <c r="D143" s="21">
        <f t="shared" si="12"/>
        <v>6.5841704132340046E-3</v>
      </c>
      <c r="E143" s="21">
        <f t="shared" si="12"/>
        <v>5.3425868924715514E-4</v>
      </c>
      <c r="F143" s="21">
        <f t="shared" si="12"/>
        <v>4.3351300030506047E-5</v>
      </c>
    </row>
    <row r="144" spans="1:6" x14ac:dyDescent="0.45">
      <c r="A144" s="21">
        <f t="shared" si="15"/>
        <v>-0.25999999999999757</v>
      </c>
      <c r="B144" s="21">
        <f t="shared" si="13"/>
        <v>7.7451453352500158E-2</v>
      </c>
      <c r="C144" s="21">
        <f t="shared" si="14"/>
        <v>0.92254854664749986</v>
      </c>
      <c r="D144" s="21">
        <f t="shared" si="12"/>
        <v>5.9987276264145059E-3</v>
      </c>
      <c r="E144" s="21">
        <f t="shared" si="12"/>
        <v>4.6461017293159679E-4</v>
      </c>
      <c r="F144" s="21">
        <f t="shared" si="12"/>
        <v>3.598473313590861E-5</v>
      </c>
    </row>
    <row r="145" spans="1:6" x14ac:dyDescent="0.45">
      <c r="A145" s="21">
        <f t="shared" si="15"/>
        <v>-0.23999999999999758</v>
      </c>
      <c r="B145" s="21">
        <f t="shared" si="13"/>
        <v>7.3888962509322184E-2</v>
      </c>
      <c r="C145" s="21">
        <f t="shared" si="14"/>
        <v>0.9261110374906778</v>
      </c>
      <c r="D145" s="21">
        <f t="shared" si="12"/>
        <v>5.4595787807040193E-3</v>
      </c>
      <c r="E145" s="21">
        <f t="shared" si="12"/>
        <v>4.0340261184413024E-4</v>
      </c>
      <c r="F145" s="21">
        <f t="shared" si="12"/>
        <v>2.9807000462713592E-5</v>
      </c>
    </row>
    <row r="146" spans="1:6" x14ac:dyDescent="0.45">
      <c r="A146" s="21">
        <f t="shared" si="15"/>
        <v>-0.21999999999999759</v>
      </c>
      <c r="B146" s="21">
        <f t="shared" si="13"/>
        <v>7.0453071667761963E-2</v>
      </c>
      <c r="C146" s="21">
        <f t="shared" si="14"/>
        <v>0.92954692833223806</v>
      </c>
      <c r="D146" s="21">
        <f t="shared" si="12"/>
        <v>4.9636353074228009E-3</v>
      </c>
      <c r="E146" s="21">
        <f t="shared" si="12"/>
        <v>3.4970335404649214E-4</v>
      </c>
      <c r="F146" s="21">
        <f t="shared" si="12"/>
        <v>2.4637675465094239E-5</v>
      </c>
    </row>
    <row r="147" spans="1:6" x14ac:dyDescent="0.45">
      <c r="A147" s="21">
        <f t="shared" si="15"/>
        <v>-0.1999999999999976</v>
      </c>
      <c r="B147" s="21">
        <f t="shared" si="13"/>
        <v>6.7141352215681196E-2</v>
      </c>
      <c r="C147" s="21">
        <f t="shared" si="14"/>
        <v>0.93285864778431882</v>
      </c>
      <c r="D147" s="46">
        <f t="shared" ref="D147:F166" si="16">_xlfn.BINOM.DIST($E$4,D$6,$C147,TRUE)</f>
        <v>4.5079611773501584E-3</v>
      </c>
      <c r="E147" s="21">
        <f t="shared" si="16"/>
        <v>3.0267060918308402E-4</v>
      </c>
      <c r="F147" s="21">
        <f t="shared" si="16"/>
        <v>2.0321713976496225E-5</v>
      </c>
    </row>
    <row r="148" spans="1:6" x14ac:dyDescent="0.45">
      <c r="A148" s="21">
        <f t="shared" si="15"/>
        <v>-0.17999999999999761</v>
      </c>
      <c r="B148" s="21">
        <f t="shared" si="13"/>
        <v>6.3951310955775373E-2</v>
      </c>
      <c r="C148" s="21">
        <f t="shared" si="14"/>
        <v>0.93604868904422467</v>
      </c>
      <c r="D148" s="21">
        <f t="shared" si="16"/>
        <v>4.089770172962269E-3</v>
      </c>
      <c r="E148" s="21">
        <f t="shared" si="16"/>
        <v>2.6154616406876533E-4</v>
      </c>
      <c r="F148" s="21">
        <f t="shared" si="16"/>
        <v>1.6726220067651828E-5</v>
      </c>
    </row>
    <row r="149" spans="1:6" x14ac:dyDescent="0.45">
      <c r="A149" s="21">
        <f t="shared" si="15"/>
        <v>-0.15999999999999762</v>
      </c>
      <c r="B149" s="21">
        <f t="shared" si="13"/>
        <v>6.0880397045882564E-2</v>
      </c>
      <c r="C149" s="21">
        <f t="shared" si="14"/>
        <v>0.93911960295411745</v>
      </c>
      <c r="D149" s="21">
        <f t="shared" si="16"/>
        <v>3.7064227444643032E-3</v>
      </c>
      <c r="E149" s="21">
        <f t="shared" si="16"/>
        <v>2.256484883028766E-4</v>
      </c>
      <c r="F149" s="21">
        <f t="shared" si="16"/>
        <v>1.3737569560682298E-5</v>
      </c>
    </row>
    <row r="150" spans="1:6" x14ac:dyDescent="0.45">
      <c r="A150" s="21">
        <f t="shared" si="15"/>
        <v>-0.13999999999999763</v>
      </c>
      <c r="B150" s="21">
        <f t="shared" si="13"/>
        <v>5.7926008825720181E-2</v>
      </c>
      <c r="C150" s="21">
        <f t="shared" si="14"/>
        <v>0.94207399117427981</v>
      </c>
      <c r="D150" s="21">
        <f t="shared" si="16"/>
        <v>3.3554224984774137E-3</v>
      </c>
      <c r="E150" s="21">
        <f t="shared" si="16"/>
        <v>1.9436623326082284E-4</v>
      </c>
      <c r="F150" s="21">
        <f t="shared" si="16"/>
        <v>1.1258860143288409E-5</v>
      </c>
    </row>
    <row r="151" spans="1:6" x14ac:dyDescent="0.45">
      <c r="A151" s="21">
        <f t="shared" si="15"/>
        <v>-0.11999999999999762</v>
      </c>
      <c r="B151" s="21">
        <f t="shared" si="13"/>
        <v>5.5085500513334232E-2</v>
      </c>
      <c r="C151" s="21">
        <f t="shared" si="14"/>
        <v>0.94491449948666573</v>
      </c>
      <c r="D151" s="21">
        <f t="shared" si="16"/>
        <v>3.0344123668045501E-3</v>
      </c>
      <c r="E151" s="21">
        <f t="shared" si="16"/>
        <v>1.6715212398927997E-4</v>
      </c>
      <c r="F151" s="21">
        <f t="shared" si="16"/>
        <v>9.2076584118163906E-6</v>
      </c>
    </row>
    <row r="152" spans="1:6" x14ac:dyDescent="0.45">
      <c r="A152" s="21">
        <f t="shared" si="15"/>
        <v>-9.9999999999997619E-2</v>
      </c>
      <c r="B152" s="21">
        <f t="shared" si="13"/>
        <v>5.2356188755645114E-2</v>
      </c>
      <c r="C152" s="21">
        <f t="shared" si="14"/>
        <v>0.94764381124435493</v>
      </c>
      <c r="D152" s="21">
        <f t="shared" si="16"/>
        <v>2.7411705010167344E-3</v>
      </c>
      <c r="E152" s="21">
        <f t="shared" si="16"/>
        <v>1.4351724016263822E-4</v>
      </c>
      <c r="F152" s="21">
        <f t="shared" si="16"/>
        <v>7.5140157156443345E-6</v>
      </c>
    </row>
    <row r="153" spans="1:6" x14ac:dyDescent="0.45">
      <c r="A153" s="21">
        <f t="shared" si="15"/>
        <v>-7.9999999999997615E-2</v>
      </c>
      <c r="B153" s="21">
        <f t="shared" si="13"/>
        <v>4.9735359018606151E-2</v>
      </c>
      <c r="C153" s="21">
        <f t="shared" si="14"/>
        <v>0.95026464098139385</v>
      </c>
      <c r="D153" s="21">
        <f t="shared" si="16"/>
        <v>2.473605936709648E-3</v>
      </c>
      <c r="E153" s="21">
        <f t="shared" si="16"/>
        <v>1.2302567933280981E-4</v>
      </c>
      <c r="F153" s="21">
        <f t="shared" si="16"/>
        <v>6.1187263301252152E-6</v>
      </c>
    </row>
    <row r="154" spans="1:6" x14ac:dyDescent="0.45">
      <c r="A154" s="21">
        <f t="shared" si="15"/>
        <v>-5.9999999999997611E-2</v>
      </c>
      <c r="B154" s="21">
        <f t="shared" si="13"/>
        <v>4.7220271803636318E-2</v>
      </c>
      <c r="C154" s="21">
        <f t="shared" si="14"/>
        <v>0.9527797281963637</v>
      </c>
      <c r="D154" s="21">
        <f t="shared" si="16"/>
        <v>2.2297540692092898E-3</v>
      </c>
      <c r="E154" s="21">
        <f t="shared" si="16"/>
        <v>1.0528959320332664E-4</v>
      </c>
      <c r="F154" s="21">
        <f t="shared" si="16"/>
        <v>4.9718032091553862E-6</v>
      </c>
    </row>
    <row r="155" spans="1:6" x14ac:dyDescent="0.45">
      <c r="A155" s="21">
        <f t="shared" si="15"/>
        <v>-3.9999999999997607E-2</v>
      </c>
      <c r="B155" s="21">
        <f t="shared" si="13"/>
        <v>4.4808168678149941E-2</v>
      </c>
      <c r="C155" s="21">
        <f t="shared" si="14"/>
        <v>0.95519183132185004</v>
      </c>
      <c r="D155" s="21">
        <f t="shared" si="16"/>
        <v>2.007771980289539E-3</v>
      </c>
      <c r="E155" s="21">
        <f t="shared" si="16"/>
        <v>8.9964585560076807E-5</v>
      </c>
      <c r="F155" s="21">
        <f t="shared" si="16"/>
        <v>4.0311483248357774E-6</v>
      </c>
    </row>
    <row r="156" spans="1:6" x14ac:dyDescent="0.45">
      <c r="A156" s="21">
        <f t="shared" si="15"/>
        <v>-1.9999999999997606E-2</v>
      </c>
      <c r="B156" s="21">
        <f t="shared" si="13"/>
        <v>4.2496278109171531E-2</v>
      </c>
      <c r="C156" s="21">
        <f t="shared" si="14"/>
        <v>0.95750372189082844</v>
      </c>
      <c r="D156" s="21">
        <f t="shared" si="16"/>
        <v>1.8059336531320541E-3</v>
      </c>
      <c r="E156" s="21">
        <f t="shared" si="16"/>
        <v>7.6745458770211976E-5</v>
      </c>
      <c r="F156" s="21">
        <f t="shared" si="16"/>
        <v>3.2613963595148862E-6</v>
      </c>
    </row>
    <row r="157" spans="1:6" x14ac:dyDescent="0.45">
      <c r="A157" s="21">
        <f t="shared" si="15"/>
        <v>2.3939183968479938E-15</v>
      </c>
      <c r="B157" s="21">
        <f t="shared" si="13"/>
        <v>4.0281821090193209E-2</v>
      </c>
      <c r="C157" s="21">
        <f t="shared" si="14"/>
        <v>0.95971817890980682</v>
      </c>
      <c r="D157" s="21">
        <f t="shared" si="16"/>
        <v>1.6226251103423329E-3</v>
      </c>
      <c r="E157" s="21">
        <f t="shared" si="16"/>
        <v>6.536229439126484E-5</v>
      </c>
      <c r="F157" s="21">
        <f t="shared" si="16"/>
        <v>2.6329122487134679E-6</v>
      </c>
    </row>
    <row r="158" spans="1:6" x14ac:dyDescent="0.45">
      <c r="A158" s="21">
        <f t="shared" si="15"/>
        <v>2.0000000000002394E-2</v>
      </c>
      <c r="B158" s="21">
        <f t="shared" si="13"/>
        <v>3.8162016552590529E-2</v>
      </c>
      <c r="C158" s="21">
        <f t="shared" si="14"/>
        <v>0.96183798344740945</v>
      </c>
      <c r="D158" s="21">
        <f t="shared" si="16"/>
        <v>1.4563395073601956E-3</v>
      </c>
      <c r="E158" s="21">
        <f t="shared" si="16"/>
        <v>5.5576852386071358E-5</v>
      </c>
      <c r="F158" s="21">
        <f t="shared" si="16"/>
        <v>2.1209247606981372E-6</v>
      </c>
    </row>
    <row r="159" spans="1:6" x14ac:dyDescent="0.45">
      <c r="A159" s="21">
        <f t="shared" si="15"/>
        <v>4.0000000000002395E-2</v>
      </c>
      <c r="B159" s="21">
        <f t="shared" si="13"/>
        <v>3.6134086554067281E-2</v>
      </c>
      <c r="C159" s="21">
        <f t="shared" si="14"/>
        <v>0.96386591344593275</v>
      </c>
      <c r="D159" s="21">
        <f t="shared" si="16"/>
        <v>1.305672211096824E-3</v>
      </c>
      <c r="E159" s="21">
        <f t="shared" si="16"/>
        <v>4.7179272687012981E-5</v>
      </c>
      <c r="F159" s="21">
        <f t="shared" si="16"/>
        <v>1.704779922830469E-6</v>
      </c>
    </row>
    <row r="160" spans="1:6" x14ac:dyDescent="0.45">
      <c r="A160" s="21">
        <f t="shared" si="15"/>
        <v>6.0000000000002399E-2</v>
      </c>
      <c r="B160" s="21">
        <f t="shared" si="13"/>
        <v>3.4195261237731533E-2</v>
      </c>
      <c r="C160" s="21">
        <f t="shared" si="14"/>
        <v>0.96580473876226847</v>
      </c>
      <c r="D160" s="21">
        <f t="shared" si="16"/>
        <v>1.1693158911167051E-3</v>
      </c>
      <c r="E160" s="21">
        <f t="shared" si="16"/>
        <v>3.998506236616657E-5</v>
      </c>
      <c r="F160" s="21">
        <f t="shared" si="16"/>
        <v>1.3672996532180544E-6</v>
      </c>
    </row>
    <row r="161" spans="1:7" x14ac:dyDescent="0.45">
      <c r="A161" s="21">
        <f t="shared" si="15"/>
        <v>8.0000000000002403E-2</v>
      </c>
      <c r="B161" s="21">
        <f t="shared" si="13"/>
        <v>3.2342783556522696E-2</v>
      </c>
      <c r="C161" s="21">
        <f t="shared" si="14"/>
        <v>0.96765721644347735</v>
      </c>
      <c r="D161" s="21">
        <f t="shared" si="16"/>
        <v>1.0460556481840719E-3</v>
      </c>
      <c r="E161" s="21">
        <f t="shared" si="16"/>
        <v>3.3832351417295441E-5</v>
      </c>
      <c r="F161" s="21">
        <f t="shared" si="16"/>
        <v>1.0942324190977986E-6</v>
      </c>
    </row>
    <row r="162" spans="1:7" x14ac:dyDescent="0.45">
      <c r="A162" s="21">
        <f t="shared" si="15"/>
        <v>0.10000000000000241</v>
      </c>
      <c r="B162" s="21">
        <f t="shared" si="13"/>
        <v>3.0573913758795212E-2</v>
      </c>
      <c r="C162" s="21">
        <f t="shared" si="14"/>
        <v>0.96942608624120474</v>
      </c>
      <c r="D162" s="21">
        <f t="shared" si="16"/>
        <v>9.3476420253024988E-4</v>
      </c>
      <c r="E162" s="21">
        <f t="shared" si="16"/>
        <v>2.8579400112968885E-5</v>
      </c>
      <c r="F162" s="21">
        <f t="shared" si="16"/>
        <v>8.7378411433201413E-7</v>
      </c>
    </row>
    <row r="163" spans="1:7" x14ac:dyDescent="0.45">
      <c r="A163" s="21">
        <f t="shared" si="15"/>
        <v>0.12000000000000241</v>
      </c>
      <c r="B163" s="21">
        <f t="shared" si="13"/>
        <v>2.8885933631926632E-2</v>
      </c>
      <c r="C163" s="21">
        <f t="shared" si="14"/>
        <v>0.9711140663680734</v>
      </c>
      <c r="D163" s="21">
        <f t="shared" si="16"/>
        <v>8.3439716178806825E-4</v>
      </c>
      <c r="E163" s="21">
        <f t="shared" si="16"/>
        <v>2.4102341038078051E-5</v>
      </c>
      <c r="F163" s="21">
        <f t="shared" si="16"/>
        <v>6.9621862359998383E-7</v>
      </c>
    </row>
    <row r="164" spans="1:7" x14ac:dyDescent="0.45">
      <c r="A164" s="21">
        <f t="shared" si="15"/>
        <v>0.1400000000000024</v>
      </c>
      <c r="B164" s="21">
        <f t="shared" si="13"/>
        <v>2.7276150501841633E-2</v>
      </c>
      <c r="C164" s="21">
        <f t="shared" si="14"/>
        <v>0.97272384949815838</v>
      </c>
      <c r="D164" s="21">
        <f t="shared" si="16"/>
        <v>7.4398838619911479E-4</v>
      </c>
      <c r="E164" s="21">
        <f t="shared" si="16"/>
        <v>2.0293139193589323E-5</v>
      </c>
      <c r="F164" s="21">
        <f t="shared" si="16"/>
        <v>5.535187187991632E-7</v>
      </c>
    </row>
    <row r="165" spans="1:7" x14ac:dyDescent="0.45">
      <c r="A165" s="21">
        <f t="shared" si="15"/>
        <v>0.16000000000000239</v>
      </c>
      <c r="B165" s="21">
        <f t="shared" si="13"/>
        <v>2.5741900987333966E-2</v>
      </c>
      <c r="C165" s="21">
        <f t="shared" si="14"/>
        <v>0.97425809901266602</v>
      </c>
      <c r="D165" s="21">
        <f t="shared" si="16"/>
        <v>6.6264546644170623E-4</v>
      </c>
      <c r="E165" s="21">
        <f t="shared" si="16"/>
        <v>1.7057753986848142E-5</v>
      </c>
      <c r="F165" s="21">
        <f t="shared" si="16"/>
        <v>4.3909901419574638E-7</v>
      </c>
    </row>
    <row r="166" spans="1:7" x14ac:dyDescent="0.45">
      <c r="A166" s="21">
        <f t="shared" si="15"/>
        <v>0.18000000000000238</v>
      </c>
      <c r="B166" s="21">
        <f t="shared" si="13"/>
        <v>2.4280554509016065E-2</v>
      </c>
      <c r="C166" s="21">
        <f t="shared" si="14"/>
        <v>0.97571944549098388</v>
      </c>
      <c r="D166" s="21">
        <f t="shared" si="16"/>
        <v>5.8954532726530266E-4</v>
      </c>
      <c r="E166" s="21">
        <f t="shared" si="16"/>
        <v>1.4314487454200911E-5</v>
      </c>
      <c r="F166" s="21">
        <f t="shared" si="16"/>
        <v>3.4756369290035279E-7</v>
      </c>
    </row>
    <row r="167" spans="1:7" x14ac:dyDescent="0.45">
      <c r="A167" s="21">
        <f t="shared" si="15"/>
        <v>0.20000000000000237</v>
      </c>
      <c r="B167" s="21">
        <f t="shared" si="13"/>
        <v>2.288951655363293E-2</v>
      </c>
      <c r="C167" s="21">
        <f t="shared" si="14"/>
        <v>0.97711048344636708</v>
      </c>
      <c r="D167" s="45">
        <f t="shared" ref="D167:F186" si="17">_xlfn.BINOM.DIST($E$4,D$6,$C167,TRUE)</f>
        <v>5.2392996805903519E-4</v>
      </c>
      <c r="E167" s="45">
        <f t="shared" si="17"/>
        <v>1.1992503676831657E-5</v>
      </c>
      <c r="F167" s="45">
        <f t="shared" si="17"/>
        <v>2.7450261143034168E-7</v>
      </c>
      <c r="G167" s="45"/>
    </row>
    <row r="168" spans="1:7" x14ac:dyDescent="0.45">
      <c r="A168" s="21">
        <f t="shared" si="15"/>
        <v>0.22000000000000236</v>
      </c>
      <c r="B168" s="21">
        <f t="shared" si="13"/>
        <v>2.1566231695336072E-2</v>
      </c>
      <c r="C168" s="21">
        <f t="shared" si="14"/>
        <v>0.97843376830466389</v>
      </c>
      <c r="D168" s="21">
        <f t="shared" si="17"/>
        <v>4.6510234953691998E-4</v>
      </c>
      <c r="E168" s="21">
        <f t="shared" si="17"/>
        <v>1.0030505032158428E-5</v>
      </c>
      <c r="F168" s="21">
        <f t="shared" si="17"/>
        <v>2.1632019554476327E-7</v>
      </c>
    </row>
    <row r="169" spans="1:7" x14ac:dyDescent="0.45">
      <c r="A169" s="21">
        <f t="shared" si="15"/>
        <v>0.24000000000000235</v>
      </c>
      <c r="B169" s="21">
        <f t="shared" si="13"/>
        <v>2.0308186376328148E-2</v>
      </c>
      <c r="C169" s="21">
        <f t="shared" si="14"/>
        <v>0.97969181362367186</v>
      </c>
      <c r="D169" s="21">
        <f t="shared" si="17"/>
        <v>4.1242243389567993E-4</v>
      </c>
      <c r="E169" s="21">
        <f t="shared" si="17"/>
        <v>8.3755516533323408E-6</v>
      </c>
      <c r="F169" s="21">
        <f t="shared" si="17"/>
        <v>1.7009226398043649E-7</v>
      </c>
    </row>
    <row r="170" spans="1:7" x14ac:dyDescent="0.45">
      <c r="A170" s="21">
        <f t="shared" si="15"/>
        <v>0.26000000000000234</v>
      </c>
      <c r="B170" s="21">
        <f t="shared" si="13"/>
        <v>1.9112911450051097E-2</v>
      </c>
      <c r="C170" s="21">
        <f t="shared" si="14"/>
        <v>0.98088708854994888</v>
      </c>
      <c r="D170" s="21">
        <f t="shared" si="17"/>
        <v>3.6530338409749506E-4</v>
      </c>
      <c r="E170" s="21">
        <f t="shared" si="17"/>
        <v>6.9820112326594375E-6</v>
      </c>
      <c r="F170" s="21">
        <f t="shared" si="17"/>
        <v>1.3344656243308201E-7</v>
      </c>
    </row>
    <row r="171" spans="1:7" x14ac:dyDescent="0.45">
      <c r="A171" s="21">
        <f t="shared" si="15"/>
        <v>0.28000000000000236</v>
      </c>
      <c r="B171" s="21">
        <f t="shared" si="13"/>
        <v>1.7977984490805374E-2</v>
      </c>
      <c r="C171" s="21">
        <f t="shared" si="14"/>
        <v>0.98202201550919466</v>
      </c>
      <c r="D171" s="21">
        <f t="shared" si="17"/>
        <v>3.2320792635163738E-4</v>
      </c>
      <c r="E171" s="21">
        <f t="shared" si="17"/>
        <v>5.8106270872550869E-6</v>
      </c>
      <c r="F171" s="21">
        <f t="shared" si="17"/>
        <v>1.0446336365652546E-7</v>
      </c>
    </row>
    <row r="172" spans="1:7" x14ac:dyDescent="0.45">
      <c r="A172" s="21">
        <f t="shared" si="15"/>
        <v>0.30000000000000238</v>
      </c>
      <c r="B172" s="21">
        <f t="shared" si="13"/>
        <v>1.6901031874348892E-2</v>
      </c>
      <c r="C172" s="21">
        <f t="shared" si="14"/>
        <v>0.98309896812565112</v>
      </c>
      <c r="D172" s="21">
        <f t="shared" si="17"/>
        <v>2.8564487841775687E-4</v>
      </c>
      <c r="E172" s="21">
        <f t="shared" si="17"/>
        <v>4.82769319488302E-6</v>
      </c>
      <c r="F172" s="21">
        <f t="shared" si="17"/>
        <v>8.1592996566295107E-8</v>
      </c>
    </row>
    <row r="173" spans="1:7" x14ac:dyDescent="0.45">
      <c r="A173" s="21">
        <f t="shared" si="15"/>
        <v>0.32000000000000239</v>
      </c>
      <c r="B173" s="21">
        <f t="shared" si="13"/>
        <v>1.5879730634634624E-2</v>
      </c>
      <c r="C173" s="21">
        <f t="shared" si="14"/>
        <v>0.98412026936536534</v>
      </c>
      <c r="D173" s="44">
        <f t="shared" si="17"/>
        <v>2.5216584502855434E-4</v>
      </c>
      <c r="E173" s="44">
        <f t="shared" si="17"/>
        <v>4.0043256943084692E-6</v>
      </c>
      <c r="F173" s="43">
        <f t="shared" si="17"/>
        <v>6.3587613398964879E-8</v>
      </c>
    </row>
    <row r="174" spans="1:7" x14ac:dyDescent="0.45">
      <c r="A174" s="21">
        <f t="shared" si="15"/>
        <v>0.34000000000000241</v>
      </c>
      <c r="B174" s="21">
        <f t="shared" si="13"/>
        <v>1.4911810102402443E-2</v>
      </c>
      <c r="C174" s="21">
        <f t="shared" si="14"/>
        <v>0.98508818989759761</v>
      </c>
      <c r="D174" s="21">
        <f t="shared" si="17"/>
        <v>2.2236208053010988E-4</v>
      </c>
      <c r="E174" s="21">
        <f t="shared" si="17"/>
        <v>3.3158211188401023E-6</v>
      </c>
      <c r="F174" s="21">
        <f t="shared" si="17"/>
        <v>4.9444894857679069E-8</v>
      </c>
    </row>
    <row r="175" spans="1:7" x14ac:dyDescent="0.45">
      <c r="A175" s="21">
        <f t="shared" si="15"/>
        <v>0.36000000000000243</v>
      </c>
      <c r="B175" s="21">
        <f t="shared" si="13"/>
        <v>1.3995053331845784E-2</v>
      </c>
      <c r="C175" s="21">
        <f t="shared" si="14"/>
        <v>0.98600494666815419</v>
      </c>
      <c r="D175" s="21">
        <f t="shared" si="17"/>
        <v>1.9586151776120839E-4</v>
      </c>
      <c r="E175" s="21">
        <f t="shared" si="17"/>
        <v>2.7410923867243758E-6</v>
      </c>
      <c r="F175" s="21">
        <f t="shared" si="17"/>
        <v>3.836173413972415E-8</v>
      </c>
    </row>
    <row r="176" spans="1:7" x14ac:dyDescent="0.45">
      <c r="A176" s="21">
        <f t="shared" si="15"/>
        <v>0.38000000000000245</v>
      </c>
      <c r="B176" s="21">
        <f t="shared" si="13"/>
        <v>1.3127298322025383E-2</v>
      </c>
      <c r="C176" s="21">
        <f t="shared" si="14"/>
        <v>0.98687270167797458</v>
      </c>
      <c r="D176" s="21">
        <f t="shared" si="17"/>
        <v>1.7232596123545126E-4</v>
      </c>
      <c r="E176" s="21">
        <f t="shared" si="17"/>
        <v>2.2621743017675562E-6</v>
      </c>
      <c r="F176" s="21">
        <f t="shared" si="17"/>
        <v>2.9696236915722256E-8</v>
      </c>
    </row>
    <row r="177" spans="1:6" x14ac:dyDescent="0.45">
      <c r="A177" s="21">
        <f t="shared" si="15"/>
        <v>0.40000000000000246</v>
      </c>
      <c r="B177" s="21">
        <f t="shared" si="13"/>
        <v>1.2306439040102824E-2</v>
      </c>
      <c r="C177" s="21">
        <f t="shared" si="14"/>
        <v>0.98769356095989713</v>
      </c>
      <c r="D177" s="21">
        <f t="shared" si="17"/>
        <v>1.5144844184776789E-4</v>
      </c>
      <c r="E177" s="21">
        <f t="shared" si="17"/>
        <v>1.8637910173181174E-6</v>
      </c>
      <c r="F177" s="21">
        <f t="shared" si="17"/>
        <v>2.2936630538116733E-8</v>
      </c>
    </row>
    <row r="178" spans="1:6" x14ac:dyDescent="0.45">
      <c r="A178" s="21">
        <f t="shared" si="15"/>
        <v>0.42000000000000248</v>
      </c>
      <c r="B178" s="21">
        <f t="shared" si="13"/>
        <v>1.1530426253815635E-2</v>
      </c>
      <c r="C178" s="21">
        <f t="shared" si="14"/>
        <v>0.98846957374618438</v>
      </c>
      <c r="D178" s="21">
        <f t="shared" si="17"/>
        <v>1.3295072959468039E-4</v>
      </c>
      <c r="E178" s="21">
        <f t="shared" si="17"/>
        <v>1.5329785829824434E-6</v>
      </c>
      <c r="F178" s="21">
        <f t="shared" si="17"/>
        <v>1.7675896499757825E-8</v>
      </c>
    </row>
    <row r="179" spans="1:6" x14ac:dyDescent="0.45">
      <c r="A179" s="21">
        <f t="shared" si="15"/>
        <v>0.4400000000000025</v>
      </c>
      <c r="B179" s="21">
        <f t="shared" si="13"/>
        <v>1.0797268180914643E-2</v>
      </c>
      <c r="C179" s="21">
        <f t="shared" si="14"/>
        <v>0.98920273181908536</v>
      </c>
      <c r="D179" s="21">
        <f t="shared" si="17"/>
        <v>1.1658100017059188E-4</v>
      </c>
      <c r="E179" s="21">
        <f t="shared" si="17"/>
        <v>1.2587563236411366E-6</v>
      </c>
      <c r="F179" s="21">
        <f t="shared" si="17"/>
        <v>1.3591129600775544E-8</v>
      </c>
    </row>
    <row r="180" spans="1:6" x14ac:dyDescent="0.45">
      <c r="A180" s="21">
        <f t="shared" si="15"/>
        <v>0.46000000000000252</v>
      </c>
      <c r="B180" s="21">
        <f t="shared" si="13"/>
        <v>1.0105030963534422E-2</v>
      </c>
      <c r="C180" s="21">
        <f t="shared" si="14"/>
        <v>0.98989496903646557</v>
      </c>
      <c r="D180" s="21">
        <f t="shared" si="17"/>
        <v>1.0211165077398959E-4</v>
      </c>
      <c r="E180" s="21">
        <f t="shared" si="17"/>
        <v>1.0318413928087803E-6</v>
      </c>
      <c r="F180" s="21">
        <f t="shared" si="17"/>
        <v>1.0426789223789208E-8</v>
      </c>
    </row>
    <row r="181" spans="1:6" x14ac:dyDescent="0.45">
      <c r="A181" s="21">
        <f t="shared" si="15"/>
        <v>0.48000000000000254</v>
      </c>
      <c r="B181" s="21">
        <f t="shared" si="13"/>
        <v>9.4518389756702032E-3</v>
      </c>
      <c r="C181" s="21">
        <f t="shared" si="14"/>
        <v>0.99054816102432974</v>
      </c>
      <c r="D181" s="21">
        <f t="shared" si="17"/>
        <v>8.9337260021999377E-5</v>
      </c>
      <c r="E181" s="21">
        <f t="shared" si="17"/>
        <v>8.4440139625552125E-7</v>
      </c>
      <c r="F181" s="21">
        <f t="shared" si="17"/>
        <v>7.9811460282383272E-9</v>
      </c>
    </row>
    <row r="182" spans="1:6" x14ac:dyDescent="0.45">
      <c r="A182" s="21">
        <f t="shared" si="15"/>
        <v>0.50000000000000255</v>
      </c>
      <c r="B182" s="21">
        <f t="shared" si="13"/>
        <v>8.8358749720912916E-3</v>
      </c>
      <c r="C182" s="21">
        <f t="shared" si="14"/>
        <v>0.99116412502790874</v>
      </c>
      <c r="D182" s="21">
        <f t="shared" si="17"/>
        <v>7.8072686522428811E-5</v>
      </c>
      <c r="E182" s="21">
        <f t="shared" si="17"/>
        <v>6.8984049684745582E-7</v>
      </c>
      <c r="F182" s="21">
        <f t="shared" si="17"/>
        <v>6.0953443808294374E-9</v>
      </c>
    </row>
    <row r="183" spans="1:6" x14ac:dyDescent="0.45">
      <c r="A183" s="21">
        <f t="shared" si="15"/>
        <v>0.52000000000000257</v>
      </c>
      <c r="B183" s="21">
        <f t="shared" si="13"/>
        <v>8.2553800871339178E-3</v>
      </c>
      <c r="C183" s="21">
        <f t="shared" si="14"/>
        <v>0.99174461991286611</v>
      </c>
      <c r="D183" s="21">
        <f t="shared" si="17"/>
        <v>6.8151300383046811E-5</v>
      </c>
      <c r="E183" s="21">
        <f t="shared" si="17"/>
        <v>5.6261488809448518E-7</v>
      </c>
      <c r="F183" s="21">
        <f t="shared" si="17"/>
        <v>4.6445997439002761E-9</v>
      </c>
    </row>
    <row r="184" spans="1:6" x14ac:dyDescent="0.45">
      <c r="A184" s="21">
        <f t="shared" si="15"/>
        <v>0.54000000000000259</v>
      </c>
      <c r="B184" s="21">
        <f t="shared" si="13"/>
        <v>7.7086536918866324E-3</v>
      </c>
      <c r="C184" s="21">
        <f t="shared" si="14"/>
        <v>0.99229134630811333</v>
      </c>
      <c r="D184" s="21">
        <f t="shared" si="17"/>
        <v>5.9423341741437981E-5</v>
      </c>
      <c r="E184" s="21">
        <f t="shared" si="17"/>
        <v>4.5807396269937959E-7</v>
      </c>
      <c r="F184" s="21">
        <f t="shared" si="17"/>
        <v>3.5311335437197258E-9</v>
      </c>
    </row>
    <row r="185" spans="1:6" x14ac:dyDescent="0.45">
      <c r="A185" s="21">
        <f t="shared" si="15"/>
        <v>0.56000000000000261</v>
      </c>
      <c r="B185" s="21">
        <f t="shared" si="13"/>
        <v>7.1940531183118574E-3</v>
      </c>
      <c r="C185" s="21">
        <f t="shared" si="14"/>
        <v>0.99280594688168811</v>
      </c>
      <c r="D185" s="21">
        <f t="shared" si="17"/>
        <v>5.1754400269093125E-5</v>
      </c>
      <c r="E185" s="21">
        <f t="shared" si="17"/>
        <v>3.7232390464223178E-7</v>
      </c>
      <c r="F185" s="21">
        <f t="shared" si="17"/>
        <v>2.6785179472135066E-9</v>
      </c>
    </row>
    <row r="186" spans="1:6" x14ac:dyDescent="0.45">
      <c r="A186" s="21">
        <f t="shared" si="15"/>
        <v>0.58000000000000262</v>
      </c>
      <c r="B186" s="21">
        <f t="shared" si="13"/>
        <v>6.7099932588394083E-3</v>
      </c>
      <c r="C186" s="21">
        <f t="shared" si="14"/>
        <v>0.99329000674116064</v>
      </c>
      <c r="D186" s="21">
        <f t="shared" si="17"/>
        <v>4.5024009533669699E-5</v>
      </c>
      <c r="E186" s="21">
        <f t="shared" si="17"/>
        <v>3.0211080045684292E-7</v>
      </c>
      <c r="F186" s="21">
        <f t="shared" si="17"/>
        <v>2.0271614344879799E-9</v>
      </c>
    </row>
    <row r="187" spans="1:6" x14ac:dyDescent="0.45">
      <c r="A187" s="21">
        <f t="shared" si="15"/>
        <v>0.60000000000000264</v>
      </c>
      <c r="B187" s="21">
        <f t="shared" si="13"/>
        <v>6.2549460499244968E-3</v>
      </c>
      <c r="C187" s="21">
        <f t="shared" si="14"/>
        <v>0.99374505395007551</v>
      </c>
      <c r="D187" s="21">
        <f t="shared" ref="D187:F206" si="18">_xlfn.BINOM.DIST($E$4,D$6,$C187,TRUE)</f>
        <v>3.9124350087466043E-5</v>
      </c>
      <c r="E187" s="21">
        <f t="shared" si="18"/>
        <v>2.44720699035459E-7</v>
      </c>
      <c r="F187" s="21">
        <f t="shared" si="18"/>
        <v>1.5307147697666043E-9</v>
      </c>
    </row>
    <row r="188" spans="1:6" x14ac:dyDescent="0.45">
      <c r="A188" s="21">
        <f t="shared" si="15"/>
        <v>0.62000000000000266</v>
      </c>
      <c r="B188" s="21">
        <f t="shared" si="13"/>
        <v>5.8274398479855345E-3</v>
      </c>
      <c r="C188" s="21">
        <f t="shared" si="14"/>
        <v>0.9941725601520145</v>
      </c>
      <c r="D188" s="21">
        <f t="shared" si="18"/>
        <v>3.3959055181889302E-5</v>
      </c>
      <c r="E188" s="21">
        <f t="shared" si="18"/>
        <v>1.9789435136688029E-7</v>
      </c>
      <c r="F188" s="21">
        <f t="shared" si="18"/>
        <v>1.1532174288466025E-9</v>
      </c>
    </row>
    <row r="189" spans="1:6" x14ac:dyDescent="0.45">
      <c r="A189" s="21">
        <f t="shared" si="15"/>
        <v>0.64000000000000268</v>
      </c>
      <c r="B189" s="21">
        <f t="shared" si="13"/>
        <v>5.4260587060292829E-3</v>
      </c>
      <c r="C189" s="21">
        <f t="shared" si="14"/>
        <v>0.9945739412939707</v>
      </c>
      <c r="D189" s="21">
        <f t="shared" si="18"/>
        <v>2.9442113081276389E-5</v>
      </c>
      <c r="E189" s="21">
        <f t="shared" si="18"/>
        <v>1.5975463400855894E-7</v>
      </c>
      <c r="F189" s="21">
        <f t="shared" si="18"/>
        <v>8.6683802269066617E-10</v>
      </c>
    </row>
    <row r="190" spans="1:6" x14ac:dyDescent="0.45">
      <c r="A190" s="21">
        <f t="shared" si="15"/>
        <v>0.6600000000000027</v>
      </c>
      <c r="B190" s="21">
        <f t="shared" si="13"/>
        <v>5.0494415591336109E-3</v>
      </c>
      <c r="C190" s="21">
        <f t="shared" si="14"/>
        <v>0.99495055844086644</v>
      </c>
      <c r="D190" s="21">
        <f t="shared" si="18"/>
        <v>2.5496860059105187E-5</v>
      </c>
      <c r="E190" s="21">
        <f t="shared" si="18"/>
        <v>1.2874490480985847E-7</v>
      </c>
      <c r="F190" s="21">
        <f t="shared" si="18"/>
        <v>6.5008987287359331E-10</v>
      </c>
    </row>
    <row r="191" spans="1:6" x14ac:dyDescent="0.45">
      <c r="A191" s="21">
        <f t="shared" si="15"/>
        <v>0.68000000000000271</v>
      </c>
      <c r="B191" s="21">
        <f t="shared" si="13"/>
        <v>4.6962813267953383E-3</v>
      </c>
      <c r="C191" s="21">
        <f t="shared" si="14"/>
        <v>0.99530371867320466</v>
      </c>
      <c r="D191" s="21">
        <f t="shared" si="18"/>
        <v>2.2055058300406594E-5</v>
      </c>
      <c r="E191" s="21">
        <f t="shared" si="18"/>
        <v>1.0357675845758204E-7</v>
      </c>
      <c r="F191" s="21">
        <f t="shared" si="18"/>
        <v>4.864255966343338E-10</v>
      </c>
    </row>
    <row r="192" spans="1:6" x14ac:dyDescent="0.45">
      <c r="A192" s="21">
        <f t="shared" si="15"/>
        <v>0.70000000000000273</v>
      </c>
      <c r="B192" s="21">
        <f t="shared" si="13"/>
        <v>4.3653239399628905E-3</v>
      </c>
      <c r="C192" s="21">
        <f t="shared" si="14"/>
        <v>0.99563467606003708</v>
      </c>
      <c r="D192" s="21">
        <f t="shared" si="18"/>
        <v>1.905605310081338E-5</v>
      </c>
      <c r="E192" s="21">
        <f t="shared" si="18"/>
        <v>8.3185844802185336E-8</v>
      </c>
      <c r="F192" s="21">
        <f t="shared" si="18"/>
        <v>3.6313315978101927E-10</v>
      </c>
    </row>
    <row r="193" spans="1:6" x14ac:dyDescent="0.45">
      <c r="A193" s="21">
        <f t="shared" si="15"/>
        <v>0.72000000000000275</v>
      </c>
      <c r="B193" s="21">
        <f t="shared" si="13"/>
        <v>4.0553673003651015E-3</v>
      </c>
      <c r="C193" s="21">
        <f t="shared" si="14"/>
        <v>0.99594463269963485</v>
      </c>
      <c r="D193" s="21">
        <f t="shared" si="18"/>
        <v>1.6446003940870946E-5</v>
      </c>
      <c r="E193" s="21">
        <f t="shared" si="18"/>
        <v>6.6694586603484356E-8</v>
      </c>
      <c r="F193" s="21">
        <f t="shared" si="18"/>
        <v>2.7047104562314271E-10</v>
      </c>
    </row>
    <row r="194" spans="1:6" x14ac:dyDescent="0.45">
      <c r="A194" s="21">
        <f t="shared" si="15"/>
        <v>0.74000000000000277</v>
      </c>
      <c r="B194" s="21">
        <f t="shared" si="13"/>
        <v>3.7652601795187561E-3</v>
      </c>
      <c r="C194" s="21">
        <f t="shared" si="14"/>
        <v>0.99623473982048127</v>
      </c>
      <c r="D194" s="21">
        <f t="shared" si="18"/>
        <v>1.4177184219469389E-5</v>
      </c>
      <c r="E194" s="21">
        <f t="shared" si="18"/>
        <v>5.3380787199269413E-8</v>
      </c>
      <c r="F194" s="21">
        <f t="shared" si="18"/>
        <v>2.0099255239277187E-10</v>
      </c>
    </row>
    <row r="195" spans="1:6" x14ac:dyDescent="0.45">
      <c r="A195" s="21">
        <f t="shared" si="15"/>
        <v>0.76000000000000278</v>
      </c>
      <c r="B195" s="21">
        <f t="shared" si="13"/>
        <v>3.493901064552885E-3</v>
      </c>
      <c r="C195" s="21">
        <f t="shared" si="14"/>
        <v>0.99650609893544706</v>
      </c>
      <c r="D195" s="21">
        <f t="shared" si="18"/>
        <v>1.2207344648884161E-5</v>
      </c>
      <c r="E195" s="21">
        <f t="shared" si="18"/>
        <v>4.2651254464100989E-8</v>
      </c>
      <c r="F195" s="21">
        <f t="shared" si="18"/>
        <v>1.4901926337664076E-10</v>
      </c>
    </row>
    <row r="196" spans="1:6" x14ac:dyDescent="0.45">
      <c r="A196" s="21">
        <f t="shared" si="15"/>
        <v>0.7800000000000028</v>
      </c>
      <c r="B196" s="21">
        <f t="shared" si="13"/>
        <v>3.2402369577275172E-3</v>
      </c>
      <c r="C196" s="21">
        <f t="shared" si="14"/>
        <v>0.99675976304227243</v>
      </c>
      <c r="D196" s="21">
        <f t="shared" si="18"/>
        <v>1.0499135542223631E-5</v>
      </c>
      <c r="E196" s="21">
        <f t="shared" si="18"/>
        <v>3.4019687008104093E-8</v>
      </c>
      <c r="F196" s="21">
        <f t="shared" si="18"/>
        <v>1.1023184713398351E-10</v>
      </c>
    </row>
    <row r="197" spans="1:6" x14ac:dyDescent="0.45">
      <c r="A197" s="21">
        <f t="shared" si="15"/>
        <v>0.80000000000000282</v>
      </c>
      <c r="B197" s="21">
        <f t="shared" si="13"/>
        <v>3.0032621362524083E-3</v>
      </c>
      <c r="C197" s="21">
        <f t="shared" si="14"/>
        <v>0.99699673786374754</v>
      </c>
      <c r="D197" s="21">
        <f t="shared" si="18"/>
        <v>9.0195834590476924E-6</v>
      </c>
      <c r="E197" s="21">
        <f t="shared" si="18"/>
        <v>2.7088173487326956E-8</v>
      </c>
      <c r="F197" s="21">
        <f t="shared" si="18"/>
        <v>8.1352885774726751E-11</v>
      </c>
    </row>
    <row r="198" spans="1:6" x14ac:dyDescent="0.45">
      <c r="A198" s="21">
        <f t="shared" si="15"/>
        <v>0.82000000000000284</v>
      </c>
      <c r="B198" s="21">
        <f t="shared" si="13"/>
        <v>2.7820168787282356E-3</v>
      </c>
      <c r="C198" s="21">
        <f t="shared" si="14"/>
        <v>0.99721798312127174</v>
      </c>
      <c r="D198" s="21">
        <f t="shared" si="18"/>
        <v>7.7396179135289023E-6</v>
      </c>
      <c r="E198" s="21">
        <f t="shared" si="18"/>
        <v>2.1531747670345004E-8</v>
      </c>
      <c r="F198" s="21">
        <f t="shared" si="18"/>
        <v>5.9901685447417474E-11</v>
      </c>
    </row>
    <row r="199" spans="1:6" x14ac:dyDescent="0.45">
      <c r="A199" s="21">
        <f t="shared" si="15"/>
        <v>0.84000000000000286</v>
      </c>
      <c r="B199" s="21">
        <f t="shared" ref="B199:B262" si="19">_xlfn.NORM.DIST($E$3,A199,$C$5,TRUE)</f>
        <v>2.5755861642417976E-3</v>
      </c>
      <c r="C199" s="21">
        <f t="shared" ref="C199:C262" si="20">1-B199</f>
        <v>0.99742441383575819</v>
      </c>
      <c r="D199" s="21">
        <f t="shared" si="18"/>
        <v>6.6336440894338203E-6</v>
      </c>
      <c r="E199" s="21">
        <f t="shared" si="18"/>
        <v>1.7085521935250166E-8</v>
      </c>
      <c r="F199" s="21">
        <f t="shared" si="18"/>
        <v>4.4005233905280253E-11</v>
      </c>
    </row>
    <row r="200" spans="1:6" x14ac:dyDescent="0.45">
      <c r="A200" s="21">
        <f t="shared" ref="A200:A263" si="21">A199+$A$5</f>
        <v>0.86000000000000287</v>
      </c>
      <c r="B200" s="21">
        <f t="shared" si="19"/>
        <v>2.3830983498488718E-3</v>
      </c>
      <c r="C200" s="21">
        <f t="shared" si="20"/>
        <v>0.99761690165015116</v>
      </c>
      <c r="D200" s="21">
        <f t="shared" si="18"/>
        <v>5.6791577450522807E-6</v>
      </c>
      <c r="E200" s="21">
        <f t="shared" si="18"/>
        <v>1.3533991450765358E-8</v>
      </c>
      <c r="F200" s="21">
        <f t="shared" si="18"/>
        <v>3.2252832693187304E-11</v>
      </c>
    </row>
    <row r="201" spans="1:6" x14ac:dyDescent="0.45">
      <c r="A201" s="21">
        <f t="shared" si="21"/>
        <v>0.88000000000000289</v>
      </c>
      <c r="B201" s="21">
        <f t="shared" si="19"/>
        <v>2.2037238318763021E-3</v>
      </c>
      <c r="C201" s="21">
        <f t="shared" si="20"/>
        <v>0.99779627616812372</v>
      </c>
      <c r="D201" s="21">
        <f t="shared" si="18"/>
        <v>4.8563987271794752E-6</v>
      </c>
      <c r="E201" s="21">
        <f t="shared" si="18"/>
        <v>1.0702161612179033E-8</v>
      </c>
      <c r="F201" s="21">
        <f t="shared" si="18"/>
        <v>2.3584608597350426E-11</v>
      </c>
    </row>
    <row r="202" spans="1:6" x14ac:dyDescent="0.45">
      <c r="A202" s="21">
        <f t="shared" si="21"/>
        <v>0.90000000000000291</v>
      </c>
      <c r="B202" s="21">
        <f t="shared" si="19"/>
        <v>2.0366736961698545E-3</v>
      </c>
      <c r="C202" s="21">
        <f t="shared" si="20"/>
        <v>0.99796332630383011</v>
      </c>
      <c r="D202" s="21">
        <f t="shared" si="18"/>
        <v>4.1480397446703174E-6</v>
      </c>
      <c r="E202" s="21">
        <f t="shared" si="18"/>
        <v>8.4482034386373129E-9</v>
      </c>
      <c r="F202" s="21">
        <f t="shared" si="18"/>
        <v>1.720623372336459E-11</v>
      </c>
    </row>
    <row r="203" spans="1:6" x14ac:dyDescent="0.45">
      <c r="A203" s="21">
        <f t="shared" si="21"/>
        <v>0.92000000000000293</v>
      </c>
      <c r="B203" s="21">
        <f t="shared" si="19"/>
        <v>1.8811983621082713E-3</v>
      </c>
      <c r="C203" s="21">
        <f t="shared" si="20"/>
        <v>0.99811880163789168</v>
      </c>
      <c r="D203" s="21">
        <f t="shared" si="18"/>
        <v>3.5389072775990121E-6</v>
      </c>
      <c r="E203" s="21">
        <f t="shared" si="18"/>
        <v>6.6573865742724566E-9</v>
      </c>
      <c r="F203" s="21">
        <f t="shared" si="18"/>
        <v>1.2523864719443251E-11</v>
      </c>
    </row>
    <row r="204" spans="1:6" x14ac:dyDescent="0.45">
      <c r="A204" s="21">
        <f t="shared" si="21"/>
        <v>0.94000000000000294</v>
      </c>
      <c r="B204" s="21">
        <f t="shared" si="19"/>
        <v>1.7365862248981407E-3</v>
      </c>
      <c r="C204" s="21">
        <f t="shared" si="20"/>
        <v>0.99826341377510186</v>
      </c>
      <c r="D204" s="21">
        <f t="shared" si="18"/>
        <v>3.0157317165059714E-6</v>
      </c>
      <c r="E204" s="21">
        <f t="shared" si="18"/>
        <v>5.2370781568726865E-9</v>
      </c>
      <c r="F204" s="21">
        <f t="shared" si="18"/>
        <v>9.0946377859400521E-12</v>
      </c>
    </row>
    <row r="205" spans="1:6" x14ac:dyDescent="0.45">
      <c r="A205" s="21">
        <f t="shared" si="21"/>
        <v>0.96000000000000296</v>
      </c>
      <c r="B205" s="21">
        <f t="shared" si="19"/>
        <v>1.6021623003603979E-3</v>
      </c>
      <c r="C205" s="21">
        <f t="shared" si="20"/>
        <v>0.99839783769963963</v>
      </c>
      <c r="D205" s="21">
        <f t="shared" si="18"/>
        <v>2.5669240366960213E-6</v>
      </c>
      <c r="E205" s="21">
        <f t="shared" si="18"/>
        <v>4.1126289194832146E-9</v>
      </c>
      <c r="F205" s="21">
        <f t="shared" si="18"/>
        <v>6.5890990101677955E-12</v>
      </c>
    </row>
    <row r="206" spans="1:6" x14ac:dyDescent="0.45">
      <c r="A206" s="21">
        <f t="shared" si="21"/>
        <v>0.98000000000000298</v>
      </c>
      <c r="B206" s="21">
        <f t="shared" si="19"/>
        <v>1.477286876118511E-3</v>
      </c>
      <c r="C206" s="21">
        <f t="shared" si="20"/>
        <v>0.99852271312388152</v>
      </c>
      <c r="D206" s="21">
        <f t="shared" si="18"/>
        <v>2.1823765143518886E-6</v>
      </c>
      <c r="E206" s="21">
        <f t="shared" si="18"/>
        <v>3.2239961834012318E-9</v>
      </c>
      <c r="F206" s="21">
        <f t="shared" si="18"/>
        <v>4.762767250394698E-12</v>
      </c>
    </row>
    <row r="207" spans="1:6" x14ac:dyDescent="0.45">
      <c r="A207" s="21">
        <f t="shared" si="21"/>
        <v>1.0000000000000029</v>
      </c>
      <c r="B207" s="21">
        <f t="shared" si="19"/>
        <v>1.3613541728022302E-3</v>
      </c>
      <c r="C207" s="21">
        <f t="shared" si="20"/>
        <v>0.99863864582719775</v>
      </c>
      <c r="D207" s="21">
        <f t="shared" ref="D207:F226" si="22">_xlfn.BINOM.DIST($E$4,D$6,$C207,TRUE)</f>
        <v>1.8532851838061082E-6</v>
      </c>
      <c r="E207" s="21">
        <f t="shared" si="22"/>
        <v>2.5229775183670347E-9</v>
      </c>
      <c r="F207" s="21">
        <f t="shared" si="22"/>
        <v>3.4346659725152404E-12</v>
      </c>
    </row>
    <row r="208" spans="1:6" x14ac:dyDescent="0.45">
      <c r="A208" s="21">
        <f t="shared" si="21"/>
        <v>1.0200000000000029</v>
      </c>
      <c r="B208" s="21">
        <f t="shared" si="19"/>
        <v>1.2537910185899945E-3</v>
      </c>
      <c r="C208" s="21">
        <f t="shared" si="20"/>
        <v>0.99874620898140998</v>
      </c>
      <c r="D208" s="21">
        <f t="shared" si="22"/>
        <v>1.5719919182970073E-6</v>
      </c>
      <c r="E208" s="21">
        <f t="shared" si="22"/>
        <v>1.9709493484568907E-9</v>
      </c>
      <c r="F208" s="21">
        <f t="shared" si="22"/>
        <v>2.471158591191105E-12</v>
      </c>
    </row>
    <row r="209" spans="1:6" x14ac:dyDescent="0.45">
      <c r="A209" s="21">
        <f t="shared" si="21"/>
        <v>1.0400000000000029</v>
      </c>
      <c r="B209" s="21">
        <f t="shared" si="19"/>
        <v>1.1540555401289762E-3</v>
      </c>
      <c r="C209" s="21">
        <f t="shared" si="20"/>
        <v>0.99884594445987107</v>
      </c>
      <c r="D209" s="21">
        <f t="shared" si="22"/>
        <v>1.3318441897022737E-6</v>
      </c>
      <c r="E209" s="21">
        <f t="shared" si="22"/>
        <v>1.5370221657144332E-9</v>
      </c>
      <c r="F209" s="21">
        <f t="shared" si="22"/>
        <v>1.7738089456437061E-12</v>
      </c>
    </row>
    <row r="210" spans="1:6" x14ac:dyDescent="0.45">
      <c r="A210" s="21">
        <f t="shared" si="21"/>
        <v>1.0600000000000029</v>
      </c>
      <c r="B210" s="21">
        <f t="shared" si="19"/>
        <v>1.0616358725949186E-3</v>
      </c>
      <c r="C210" s="21">
        <f t="shared" si="20"/>
        <v>0.99893836412740511</v>
      </c>
      <c r="D210" s="21">
        <f t="shared" si="22"/>
        <v>1.1270707259803142E-6</v>
      </c>
      <c r="E210" s="21">
        <f t="shared" si="22"/>
        <v>1.1965387136522685E-9</v>
      </c>
      <c r="F210" s="21">
        <f t="shared" si="22"/>
        <v>1.2702884213617924E-12</v>
      </c>
    </row>
    <row r="211" spans="1:6" x14ac:dyDescent="0.45">
      <c r="A211" s="21">
        <f t="shared" si="21"/>
        <v>1.080000000000003</v>
      </c>
      <c r="B211" s="21">
        <f t="shared" si="19"/>
        <v>9.7604889138569711E-4</v>
      </c>
      <c r="C211" s="21">
        <f t="shared" si="20"/>
        <v>0.99902395110861431</v>
      </c>
      <c r="D211" s="21">
        <f t="shared" si="22"/>
        <v>9.5267143837524422E-7</v>
      </c>
      <c r="E211" s="21">
        <f t="shared" si="22"/>
        <v>9.2985390128097092E-10</v>
      </c>
      <c r="F211" s="21">
        <f t="shared" si="22"/>
        <v>9.0758286949595676E-13</v>
      </c>
    </row>
    <row r="212" spans="1:6" x14ac:dyDescent="0.45">
      <c r="A212" s="21">
        <f t="shared" si="21"/>
        <v>1.100000000000003</v>
      </c>
      <c r="B212" s="21">
        <f t="shared" si="19"/>
        <v>8.9683896768270616E-4</v>
      </c>
      <c r="C212" s="21">
        <f t="shared" si="20"/>
        <v>0.99910316103231733</v>
      </c>
      <c r="D212" s="21">
        <f t="shared" si="22"/>
        <v>8.0432013395411204E-7</v>
      </c>
      <c r="E212" s="21">
        <f t="shared" si="22"/>
        <v>7.2134563862178911E-10</v>
      </c>
      <c r="F212" s="21">
        <f t="shared" si="22"/>
        <v>6.4693087788396071E-13</v>
      </c>
    </row>
    <row r="213" spans="1:6" x14ac:dyDescent="0.45">
      <c r="A213" s="21">
        <f t="shared" si="21"/>
        <v>1.120000000000003</v>
      </c>
      <c r="B213" s="21">
        <f t="shared" si="19"/>
        <v>8.2357674986457301E-4</v>
      </c>
      <c r="C213" s="21">
        <f t="shared" si="20"/>
        <v>0.99917642325013545</v>
      </c>
      <c r="D213" s="21">
        <f t="shared" si="22"/>
        <v>6.7827866291745836E-7</v>
      </c>
      <c r="E213" s="21">
        <f t="shared" si="22"/>
        <v>5.586145367080337E-10</v>
      </c>
      <c r="F213" s="21">
        <f t="shared" si="22"/>
        <v>4.6006194456909508E-13</v>
      </c>
    </row>
    <row r="214" spans="1:6" x14ac:dyDescent="0.45">
      <c r="A214" s="21">
        <f t="shared" si="21"/>
        <v>1.140000000000003</v>
      </c>
      <c r="B214" s="21">
        <f t="shared" si="19"/>
        <v>7.5585797251742572E-4</v>
      </c>
      <c r="C214" s="21">
        <f t="shared" si="20"/>
        <v>0.99924414202748257</v>
      </c>
      <c r="D214" s="21">
        <f t="shared" si="22"/>
        <v>5.7132127461815461E-7</v>
      </c>
      <c r="E214" s="21">
        <f t="shared" si="22"/>
        <v>4.3183774028894974E-10</v>
      </c>
      <c r="F214" s="21">
        <f t="shared" si="22"/>
        <v>3.2640799883131282E-13</v>
      </c>
    </row>
    <row r="215" spans="1:6" x14ac:dyDescent="0.45">
      <c r="A215" s="21">
        <f t="shared" si="21"/>
        <v>1.160000000000003</v>
      </c>
      <c r="B215" s="21">
        <f t="shared" si="19"/>
        <v>6.9330229455686005E-4</v>
      </c>
      <c r="C215" s="21">
        <f t="shared" si="20"/>
        <v>0.99930669770544311</v>
      </c>
      <c r="D215" s="21">
        <f t="shared" si="22"/>
        <v>4.806680716378424E-7</v>
      </c>
      <c r="E215" s="21">
        <f t="shared" si="22"/>
        <v>3.33248276986749E-10</v>
      </c>
      <c r="F215" s="21">
        <f t="shared" si="22"/>
        <v>2.31041795092042E-13</v>
      </c>
    </row>
    <row r="216" spans="1:6" x14ac:dyDescent="0.45">
      <c r="A216" s="21">
        <f t="shared" si="21"/>
        <v>1.180000000000003</v>
      </c>
      <c r="B216" s="21">
        <f t="shared" si="19"/>
        <v>6.3555216775774016E-4</v>
      </c>
      <c r="C216" s="21">
        <f t="shared" si="20"/>
        <v>0.99936444783224221</v>
      </c>
      <c r="D216" s="21">
        <f t="shared" si="22"/>
        <v>4.0392655794162768E-7</v>
      </c>
      <c r="E216" s="21">
        <f t="shared" si="22"/>
        <v>2.5671639951474453E-10</v>
      </c>
      <c r="F216" s="21">
        <f t="shared" si="22"/>
        <v>1.6315666421057109E-13</v>
      </c>
    </row>
    <row r="217" spans="1:6" x14ac:dyDescent="0.45">
      <c r="A217" s="21">
        <f t="shared" si="21"/>
        <v>1.2000000000000031</v>
      </c>
      <c r="B217" s="21">
        <f t="shared" si="19"/>
        <v>5.8227173678064266E-4</v>
      </c>
      <c r="C217" s="21">
        <f t="shared" si="20"/>
        <v>0.9994177282632194</v>
      </c>
      <c r="D217" s="21">
        <f t="shared" si="22"/>
        <v>3.3904037545350089E-7</v>
      </c>
      <c r="E217" s="21">
        <f t="shared" si="22"/>
        <v>1.97413628254058E-10</v>
      </c>
      <c r="F217" s="21">
        <f t="shared" si="22"/>
        <v>1.1494837618765084E-13</v>
      </c>
    </row>
    <row r="218" spans="1:6" x14ac:dyDescent="0.45">
      <c r="A218" s="21">
        <f t="shared" si="21"/>
        <v>1.2200000000000031</v>
      </c>
      <c r="B218" s="21">
        <f t="shared" si="19"/>
        <v>5.3314577158703423E-4</v>
      </c>
      <c r="C218" s="21">
        <f t="shared" si="20"/>
        <v>0.99946685422841297</v>
      </c>
      <c r="D218" s="21">
        <f t="shared" si="22"/>
        <v>2.8424441376112854E-7</v>
      </c>
      <c r="E218" s="21">
        <f t="shared" si="22"/>
        <v>1.5154370729397989E-10</v>
      </c>
      <c r="F218" s="21">
        <f t="shared" si="22"/>
        <v>8.0794886754407657E-14</v>
      </c>
    </row>
    <row r="219" spans="1:6" x14ac:dyDescent="0.45">
      <c r="A219" s="21">
        <f t="shared" si="21"/>
        <v>1.2400000000000031</v>
      </c>
      <c r="B219" s="21">
        <f t="shared" si="19"/>
        <v>4.8787863295034884E-4</v>
      </c>
      <c r="C219" s="21">
        <f t="shared" si="20"/>
        <v>0.9995121213670497</v>
      </c>
      <c r="D219" s="21">
        <f t="shared" si="22"/>
        <v>2.38025560489454E-7</v>
      </c>
      <c r="E219" s="21">
        <f t="shared" si="22"/>
        <v>1.1612758505882386E-10</v>
      </c>
      <c r="F219" s="21">
        <f t="shared" si="22"/>
        <v>5.6656167446318723E-14</v>
      </c>
    </row>
    <row r="220" spans="1:6" x14ac:dyDescent="0.45">
      <c r="A220" s="21">
        <f t="shared" si="21"/>
        <v>1.2600000000000031</v>
      </c>
      <c r="B220" s="21">
        <f t="shared" si="19"/>
        <v>4.4619327159604492E-4</v>
      </c>
      <c r="C220" s="21">
        <f t="shared" si="20"/>
        <v>0.99955380672840399</v>
      </c>
      <c r="D220" s="21">
        <f t="shared" si="22"/>
        <v>1.990884356175483E-7</v>
      </c>
      <c r="E220" s="21">
        <f t="shared" si="22"/>
        <v>8.8831920425124851E-11</v>
      </c>
      <c r="F220" s="21">
        <f t="shared" si="22"/>
        <v>3.9636205196642668E-14</v>
      </c>
    </row>
    <row r="221" spans="1:6" x14ac:dyDescent="0.45">
      <c r="A221" s="21">
        <f t="shared" si="21"/>
        <v>1.2800000000000031</v>
      </c>
      <c r="B221" s="21">
        <f t="shared" si="19"/>
        <v>4.0783026134132833E-4</v>
      </c>
      <c r="C221" s="21">
        <f t="shared" si="20"/>
        <v>0.99959216973865872</v>
      </c>
      <c r="D221" s="21">
        <f t="shared" si="22"/>
        <v>1.6632552206569661E-7</v>
      </c>
      <c r="E221" s="21">
        <f t="shared" si="22"/>
        <v>6.7832581131777856E-11</v>
      </c>
      <c r="F221" s="21">
        <f t="shared" si="22"/>
        <v>2.766417929042653E-14</v>
      </c>
    </row>
    <row r="222" spans="1:6" x14ac:dyDescent="0.45">
      <c r="A222" s="21">
        <f t="shared" si="21"/>
        <v>1.3000000000000032</v>
      </c>
      <c r="B222" s="21">
        <f t="shared" si="19"/>
        <v>3.7254686645359276E-4</v>
      </c>
      <c r="C222" s="21">
        <f t="shared" si="20"/>
        <v>0.9996274531335464</v>
      </c>
      <c r="D222" s="21">
        <f t="shared" si="22"/>
        <v>1.3879116770440005E-7</v>
      </c>
      <c r="E222" s="21">
        <f t="shared" si="22"/>
        <v>5.1706214619711036E-11</v>
      </c>
      <c r="F222" s="21">
        <f t="shared" si="22"/>
        <v>1.9262988232750898E-14</v>
      </c>
    </row>
    <row r="223" spans="1:6" x14ac:dyDescent="0.45">
      <c r="A223" s="21">
        <f t="shared" si="21"/>
        <v>1.3200000000000032</v>
      </c>
      <c r="B223" s="21">
        <f t="shared" si="19"/>
        <v>3.4011614330640055E-4</v>
      </c>
      <c r="C223" s="21">
        <f t="shared" si="20"/>
        <v>0.99965988385669358</v>
      </c>
      <c r="D223" s="21">
        <f t="shared" si="22"/>
        <v>1.1567899093763568E-7</v>
      </c>
      <c r="E223" s="21">
        <f t="shared" si="22"/>
        <v>3.9344292259287375E-11</v>
      </c>
      <c r="F223" s="21">
        <f t="shared" si="22"/>
        <v>1.3381628944349598E-14</v>
      </c>
    </row>
    <row r="224" spans="1:6" x14ac:dyDescent="0.45">
      <c r="A224" s="21">
        <f t="shared" si="21"/>
        <v>1.3400000000000032</v>
      </c>
      <c r="B224" s="21">
        <f t="shared" si="19"/>
        <v>3.1032607628204674E-4</v>
      </c>
      <c r="C224" s="21">
        <f t="shared" si="20"/>
        <v>0.99968967392371799</v>
      </c>
      <c r="D224" s="21">
        <f t="shared" si="22"/>
        <v>9.6302273620586744E-8</v>
      </c>
      <c r="E224" s="21">
        <f t="shared" si="22"/>
        <v>2.988510670971308E-11</v>
      </c>
      <c r="F224" s="21">
        <f t="shared" si="22"/>
        <v>9.2741279044943578E-15</v>
      </c>
    </row>
    <row r="225" spans="1:6" x14ac:dyDescent="0.45">
      <c r="A225" s="21">
        <f t="shared" si="21"/>
        <v>1.3600000000000032</v>
      </c>
      <c r="B225" s="21">
        <f t="shared" si="19"/>
        <v>2.8297874775087204E-4</v>
      </c>
      <c r="C225" s="21">
        <f t="shared" si="20"/>
        <v>0.99971702125224915</v>
      </c>
      <c r="D225" s="21">
        <f t="shared" si="22"/>
        <v>8.0076971678639486E-8</v>
      </c>
      <c r="E225" s="21">
        <f t="shared" si="22"/>
        <v>2.2660081169301722E-11</v>
      </c>
      <c r="F225" s="21">
        <f t="shared" si="22"/>
        <v>6.4123213932216296E-15</v>
      </c>
    </row>
    <row r="226" spans="1:6" x14ac:dyDescent="0.45">
      <c r="A226" s="21">
        <f t="shared" si="21"/>
        <v>1.3800000000000032</v>
      </c>
      <c r="B226" s="21">
        <f t="shared" si="19"/>
        <v>2.5788954184863787E-4</v>
      </c>
      <c r="C226" s="21">
        <f t="shared" si="20"/>
        <v>0.99974211045815131</v>
      </c>
      <c r="D226" s="21">
        <f t="shared" si="22"/>
        <v>6.6507015794926342E-8</v>
      </c>
      <c r="E226" s="21">
        <f t="shared" si="22"/>
        <v>1.7151463833077058E-11</v>
      </c>
      <c r="F226" s="21">
        <f t="shared" si="22"/>
        <v>4.4231831499465819E-15</v>
      </c>
    </row>
    <row r="227" spans="1:6" x14ac:dyDescent="0.45">
      <c r="A227" s="21">
        <f t="shared" si="21"/>
        <v>1.4000000000000032</v>
      </c>
      <c r="B227" s="21">
        <f t="shared" si="19"/>
        <v>2.3488638167463568E-4</v>
      </c>
      <c r="C227" s="21">
        <f t="shared" si="20"/>
        <v>0.99976511361832532</v>
      </c>
      <c r="D227" s="21">
        <f t="shared" ref="D227:F246" si="23">_xlfn.BINOM.DIST($E$4,D$6,$C227,TRUE)</f>
        <v>5.5171612296224185E-8</v>
      </c>
      <c r="E227" s="21">
        <f t="shared" si="23"/>
        <v>1.295906038341847E-11</v>
      </c>
      <c r="F227" s="21">
        <f t="shared" si="23"/>
        <v>3.0439068033648759E-15</v>
      </c>
    </row>
    <row r="228" spans="1:6" x14ac:dyDescent="0.45">
      <c r="A228" s="21">
        <f t="shared" si="21"/>
        <v>1.4200000000000033</v>
      </c>
      <c r="B228" s="21">
        <f t="shared" si="19"/>
        <v>2.1380899944402308E-4</v>
      </c>
      <c r="C228" s="21">
        <f t="shared" si="20"/>
        <v>0.99978619100055599</v>
      </c>
      <c r="D228" s="21">
        <f t="shared" si="23"/>
        <v>4.5714288243248448E-8</v>
      </c>
      <c r="E228" s="21">
        <f t="shared" si="23"/>
        <v>9.7741262295839978E-12</v>
      </c>
      <c r="F228" s="21">
        <f t="shared" si="23"/>
        <v>2.0897961495868034E-15</v>
      </c>
    </row>
    <row r="229" spans="1:6" x14ac:dyDescent="0.45">
      <c r="A229" s="21">
        <f t="shared" si="21"/>
        <v>1.4400000000000033</v>
      </c>
      <c r="B229" s="21">
        <f t="shared" si="19"/>
        <v>1.945082390481434E-4</v>
      </c>
      <c r="C229" s="21">
        <f t="shared" si="20"/>
        <v>0.9998054917609519</v>
      </c>
      <c r="D229" s="21">
        <f t="shared" si="23"/>
        <v>3.7833455057591578E-8</v>
      </c>
      <c r="E229" s="21">
        <f t="shared" si="23"/>
        <v>7.3589187203574629E-12</v>
      </c>
      <c r="F229" s="21">
        <f t="shared" si="23"/>
        <v>1.4313703215948018E-15</v>
      </c>
    </row>
    <row r="230" spans="1:6" x14ac:dyDescent="0.45">
      <c r="A230" s="21">
        <f t="shared" si="21"/>
        <v>1.4600000000000033</v>
      </c>
      <c r="B230" s="21">
        <f t="shared" si="19"/>
        <v>1.7684539040559061E-4</v>
      </c>
      <c r="C230" s="21">
        <f t="shared" si="20"/>
        <v>0.99982315460959437</v>
      </c>
      <c r="D230" s="21">
        <f t="shared" si="23"/>
        <v>3.1274292107720806E-8</v>
      </c>
      <c r="E230" s="21">
        <f t="shared" si="23"/>
        <v>5.530714397449688E-12</v>
      </c>
      <c r="F230" s="21">
        <f t="shared" si="23"/>
        <v>9.7808134683904783E-16</v>
      </c>
    </row>
    <row r="231" spans="1:6" x14ac:dyDescent="0.45">
      <c r="A231" s="21">
        <f t="shared" si="21"/>
        <v>1.4800000000000033</v>
      </c>
      <c r="B231" s="21">
        <f t="shared" si="19"/>
        <v>1.6069155492445141E-4</v>
      </c>
      <c r="C231" s="21">
        <f t="shared" si="20"/>
        <v>0.99983930844507551</v>
      </c>
      <c r="D231" s="21">
        <f t="shared" si="23"/>
        <v>2.5821775824049028E-8</v>
      </c>
      <c r="E231" s="21">
        <f t="shared" si="23"/>
        <v>4.1493413080779406E-12</v>
      </c>
      <c r="F231" s="21">
        <f t="shared" si="23"/>
        <v>6.6676410670744295E-16</v>
      </c>
    </row>
    <row r="232" spans="1:6" x14ac:dyDescent="0.45">
      <c r="A232" s="21">
        <f t="shared" si="21"/>
        <v>1.5000000000000033</v>
      </c>
      <c r="B232" s="21">
        <f t="shared" si="19"/>
        <v>1.459270413417491E-4</v>
      </c>
      <c r="C232" s="21">
        <f t="shared" si="20"/>
        <v>0.99985407295865825</v>
      </c>
      <c r="D232" s="21">
        <f t="shared" si="23"/>
        <v>2.12947013947578E-8</v>
      </c>
      <c r="E232" s="21">
        <f t="shared" si="23"/>
        <v>3.1074727707931148E-12</v>
      </c>
      <c r="F232" s="21">
        <f t="shared" si="23"/>
        <v>4.5346430749189977E-16</v>
      </c>
    </row>
    <row r="233" spans="1:6" x14ac:dyDescent="0.45">
      <c r="A233" s="21">
        <f t="shared" si="21"/>
        <v>1.5200000000000033</v>
      </c>
      <c r="B233" s="21">
        <f t="shared" si="19"/>
        <v>1.3244079115950192E-4</v>
      </c>
      <c r="C233" s="21">
        <f t="shared" si="20"/>
        <v>0.99986755920884052</v>
      </c>
      <c r="D233" s="21">
        <f t="shared" si="23"/>
        <v>1.7540563162949691E-8</v>
      </c>
      <c r="E233" s="21">
        <f t="shared" si="23"/>
        <v>2.3230860626839379E-12</v>
      </c>
      <c r="F233" s="21">
        <f t="shared" si="23"/>
        <v>3.0767135607342762E-16</v>
      </c>
    </row>
    <row r="234" spans="1:6" x14ac:dyDescent="0.45">
      <c r="A234" s="21">
        <f t="shared" si="21"/>
        <v>1.5400000000000034</v>
      </c>
      <c r="B234" s="21">
        <f t="shared" si="19"/>
        <v>1.2012983285734306E-4</v>
      </c>
      <c r="C234" s="21">
        <f t="shared" si="20"/>
        <v>0.99987987016714264</v>
      </c>
      <c r="D234" s="21">
        <f t="shared" si="23"/>
        <v>1.4431176742337983E-8</v>
      </c>
      <c r="E234" s="21">
        <f t="shared" si="23"/>
        <v>1.7336148499921269E-12</v>
      </c>
      <c r="F234" s="21">
        <f t="shared" si="23"/>
        <v>2.0825886216859674E-16</v>
      </c>
    </row>
    <row r="235" spans="1:6" x14ac:dyDescent="0.45">
      <c r="A235" s="21">
        <f t="shared" si="21"/>
        <v>1.5600000000000034</v>
      </c>
      <c r="B235" s="21">
        <f t="shared" si="19"/>
        <v>1.0889876402906471E-4</v>
      </c>
      <c r="C235" s="21">
        <f t="shared" si="20"/>
        <v>0.99989110123597091</v>
      </c>
      <c r="D235" s="21">
        <f t="shared" si="23"/>
        <v>1.185894080706257E-8</v>
      </c>
      <c r="E235" s="21">
        <f t="shared" si="23"/>
        <v>1.2914239965832088E-12</v>
      </c>
      <c r="F235" s="21">
        <f t="shared" si="23"/>
        <v>1.4063447706541385E-16</v>
      </c>
    </row>
    <row r="236" spans="1:6" x14ac:dyDescent="0.45">
      <c r="A236" s="21">
        <f t="shared" si="21"/>
        <v>1.5800000000000034</v>
      </c>
      <c r="B236" s="21">
        <f t="shared" si="19"/>
        <v>9.8659260564159379E-5</v>
      </c>
      <c r="C236" s="21">
        <f t="shared" si="20"/>
        <v>0.99990134073943582</v>
      </c>
      <c r="D236" s="21">
        <f t="shared" si="23"/>
        <v>9.7336496950712101E-9</v>
      </c>
      <c r="E236" s="21">
        <f t="shared" si="23"/>
        <v>9.6031468150650379E-13</v>
      </c>
      <c r="F236" s="21">
        <f t="shared" si="23"/>
        <v>9.4743936386359864E-17</v>
      </c>
    </row>
    <row r="237" spans="1:6" x14ac:dyDescent="0.45">
      <c r="A237" s="21">
        <f t="shared" si="21"/>
        <v>1.6000000000000034</v>
      </c>
      <c r="B237" s="21">
        <f t="shared" si="19"/>
        <v>8.9329611975189584E-5</v>
      </c>
      <c r="C237" s="21">
        <f t="shared" si="20"/>
        <v>0.99991067038802484</v>
      </c>
      <c r="D237" s="21">
        <f t="shared" si="23"/>
        <v>7.9797795756333687E-9</v>
      </c>
      <c r="E237" s="21">
        <f t="shared" si="23"/>
        <v>7.1283061313866921E-13</v>
      </c>
      <c r="F237" s="21">
        <f t="shared" si="23"/>
        <v>6.3676882075695472E-17</v>
      </c>
    </row>
    <row r="238" spans="1:6" x14ac:dyDescent="0.45">
      <c r="A238" s="21">
        <f t="shared" si="21"/>
        <v>1.6200000000000034</v>
      </c>
      <c r="B238" s="21">
        <f t="shared" si="19"/>
        <v>8.0834281957007295E-5</v>
      </c>
      <c r="C238" s="21">
        <f t="shared" si="20"/>
        <v>0.99991916571804296</v>
      </c>
      <c r="D238" s="21">
        <f t="shared" si="23"/>
        <v>6.534181139510702E-9</v>
      </c>
      <c r="E238" s="21">
        <f t="shared" si="23"/>
        <v>5.2818584058959867E-13</v>
      </c>
      <c r="F238" s="21">
        <f t="shared" si="23"/>
        <v>4.269552316393738E-17</v>
      </c>
    </row>
    <row r="239" spans="1:6" x14ac:dyDescent="0.45">
      <c r="A239" s="21">
        <f t="shared" si="21"/>
        <v>1.6400000000000035</v>
      </c>
      <c r="B239" s="21">
        <f t="shared" si="19"/>
        <v>7.310349325424029E-5</v>
      </c>
      <c r="C239" s="21">
        <f t="shared" si="20"/>
        <v>0.99992689650674571</v>
      </c>
      <c r="D239" s="21">
        <f t="shared" si="23"/>
        <v>5.3441207259799656E-9</v>
      </c>
      <c r="E239" s="21">
        <f t="shared" si="23"/>
        <v>3.9067389344178572E-13</v>
      </c>
      <c r="F239" s="21">
        <f t="shared" si="23"/>
        <v>2.8559626333848637E-17</v>
      </c>
    </row>
    <row r="240" spans="1:6" x14ac:dyDescent="0.45">
      <c r="A240" s="21">
        <f t="shared" si="21"/>
        <v>1.6600000000000035</v>
      </c>
      <c r="B240" s="21">
        <f t="shared" si="19"/>
        <v>6.6072835908491541E-5</v>
      </c>
      <c r="C240" s="21">
        <f t="shared" si="20"/>
        <v>0.99993392716409146</v>
      </c>
      <c r="D240" s="21">
        <f t="shared" si="23"/>
        <v>4.3656196449964882E-9</v>
      </c>
      <c r="E240" s="21">
        <f t="shared" si="23"/>
        <v>2.8844887044293958E-13</v>
      </c>
      <c r="F240" s="21">
        <f t="shared" si="23"/>
        <v>1.9058634884779264E-17</v>
      </c>
    </row>
    <row r="241" spans="1:6" x14ac:dyDescent="0.45">
      <c r="A241" s="21">
        <f t="shared" si="21"/>
        <v>1.6800000000000035</v>
      </c>
      <c r="B241" s="21">
        <f t="shared" si="19"/>
        <v>5.968289795609986E-5</v>
      </c>
      <c r="C241" s="21">
        <f t="shared" si="20"/>
        <v>0.9999403171020439</v>
      </c>
      <c r="D241" s="21">
        <f t="shared" si="23"/>
        <v>3.5620483084386886E-9</v>
      </c>
      <c r="E241" s="21">
        <f t="shared" si="23"/>
        <v>2.125933657072581E-13</v>
      </c>
      <c r="F241" s="21">
        <f t="shared" si="23"/>
        <v>1.2688188151650924E-17</v>
      </c>
    </row>
    <row r="242" spans="1:6" x14ac:dyDescent="0.45">
      <c r="A242" s="21">
        <f t="shared" si="21"/>
        <v>1.7000000000000035</v>
      </c>
      <c r="B242" s="21">
        <f t="shared" si="19"/>
        <v>5.3878917650606003E-5</v>
      </c>
      <c r="C242" s="21">
        <f t="shared" si="20"/>
        <v>0.99994612108234937</v>
      </c>
      <c r="D242" s="21">
        <f t="shared" si="23"/>
        <v>2.9029377672032996E-9</v>
      </c>
      <c r="E242" s="21">
        <f t="shared" si="23"/>
        <v>1.564071449040487E-13</v>
      </c>
      <c r="F242" s="21">
        <f t="shared" si="23"/>
        <v>8.4270476802552783E-18</v>
      </c>
    </row>
    <row r="243" spans="1:6" x14ac:dyDescent="0.45">
      <c r="A243" s="21">
        <f t="shared" si="21"/>
        <v>1.7200000000000035</v>
      </c>
      <c r="B243" s="21">
        <f t="shared" si="19"/>
        <v>4.8610456290955307E-5</v>
      </c>
      <c r="C243" s="21">
        <f t="shared" si="20"/>
        <v>0.99995138954370899</v>
      </c>
      <c r="D243" s="21">
        <f t="shared" si="23"/>
        <v>2.3629764608201396E-9</v>
      </c>
      <c r="E243" s="21">
        <f t="shared" si="23"/>
        <v>1.1486536396538137E-13</v>
      </c>
      <c r="F243" s="21">
        <f t="shared" si="23"/>
        <v>5.5836577543900726E-18</v>
      </c>
    </row>
    <row r="244" spans="1:6" x14ac:dyDescent="0.45">
      <c r="A244" s="21">
        <f t="shared" si="21"/>
        <v>1.7400000000000035</v>
      </c>
      <c r="B244" s="21">
        <f t="shared" si="19"/>
        <v>4.3831090746534135E-5</v>
      </c>
      <c r="C244" s="21">
        <f t="shared" si="20"/>
        <v>0.99995616890925343</v>
      </c>
      <c r="D244" s="21">
        <f t="shared" si="23"/>
        <v>1.9211645160341482E-9</v>
      </c>
      <c r="E244" s="21">
        <f t="shared" si="23"/>
        <v>8.4206736241384882E-14</v>
      </c>
      <c r="F244" s="21">
        <f t="shared" si="23"/>
        <v>3.6908730976687225E-18</v>
      </c>
    </row>
    <row r="245" spans="1:6" x14ac:dyDescent="0.45">
      <c r="A245" s="21">
        <f t="shared" si="21"/>
        <v>1.7600000000000036</v>
      </c>
      <c r="B245" s="21">
        <f t="shared" si="19"/>
        <v>3.9498124783103908E-5</v>
      </c>
      <c r="C245" s="21">
        <f t="shared" si="20"/>
        <v>0.9999605018752169</v>
      </c>
      <c r="D245" s="21">
        <f t="shared" si="23"/>
        <v>1.5601018613812924E-9</v>
      </c>
      <c r="E245" s="21">
        <f t="shared" si="23"/>
        <v>6.1621097995183845E-14</v>
      </c>
      <c r="F245" s="21">
        <f t="shared" si="23"/>
        <v>2.4339178178853732E-18</v>
      </c>
    </row>
    <row r="246" spans="1:6" x14ac:dyDescent="0.45">
      <c r="A246" s="21">
        <f t="shared" si="21"/>
        <v>1.7800000000000036</v>
      </c>
      <c r="B246" s="21">
        <f t="shared" si="19"/>
        <v>3.5572318309170774E-5</v>
      </c>
      <c r="C246" s="21">
        <f t="shared" si="20"/>
        <v>0.9999644276816908</v>
      </c>
      <c r="D246" s="21">
        <f t="shared" si="23"/>
        <v>1.2653898298907631E-9</v>
      </c>
      <c r="E246" s="21">
        <f t="shared" si="23"/>
        <v>4.5012849814093638E-14</v>
      </c>
      <c r="F246" s="21">
        <f t="shared" si="23"/>
        <v>1.6012114215909742E-18</v>
      </c>
    </row>
    <row r="247" spans="1:6" x14ac:dyDescent="0.45">
      <c r="A247" s="21">
        <f t="shared" si="21"/>
        <v>1.8000000000000036</v>
      </c>
      <c r="B247" s="21">
        <f t="shared" si="19"/>
        <v>3.2017633680069709E-5</v>
      </c>
      <c r="C247" s="21">
        <f t="shared" si="20"/>
        <v>0.9999679823663199</v>
      </c>
      <c r="D247" s="21">
        <f t="shared" ref="D247:F266" si="24">_xlfn.BINOM.DIST($E$4,D$6,$C247,TRUE)</f>
        <v>1.0251288664733091E-9</v>
      </c>
      <c r="E247" s="21">
        <f t="shared" si="24"/>
        <v>3.2822200521642327E-14</v>
      </c>
      <c r="F247" s="21">
        <f t="shared" si="24"/>
        <v>1.0508891928768518E-18</v>
      </c>
    </row>
    <row r="248" spans="1:6" x14ac:dyDescent="0.45">
      <c r="A248" s="21">
        <f t="shared" si="21"/>
        <v>1.8200000000000036</v>
      </c>
      <c r="B248" s="21">
        <f t="shared" si="19"/>
        <v>2.8800998216701533E-5</v>
      </c>
      <c r="C248" s="21">
        <f t="shared" si="20"/>
        <v>0.99997119900178333</v>
      </c>
      <c r="D248" s="21">
        <f t="shared" si="24"/>
        <v>8.2949749827671282E-10</v>
      </c>
      <c r="E248" s="21">
        <f t="shared" si="24"/>
        <v>2.3890355968601006E-14</v>
      </c>
      <c r="F248" s="21">
        <f t="shared" si="24"/>
        <v>6.8806609964732524E-19</v>
      </c>
    </row>
    <row r="249" spans="1:6" x14ac:dyDescent="0.45">
      <c r="A249" s="21">
        <f t="shared" si="21"/>
        <v>1.8400000000000036</v>
      </c>
      <c r="B249" s="21">
        <f t="shared" si="19"/>
        <v>2.5892082117203254E-5</v>
      </c>
      <c r="C249" s="21">
        <f t="shared" si="20"/>
        <v>0.99997410791788277</v>
      </c>
      <c r="D249" s="21">
        <f t="shared" si="24"/>
        <v>6.7039991636534392E-10</v>
      </c>
      <c r="E249" s="21">
        <f t="shared" si="24"/>
        <v>1.7358049685915153E-14</v>
      </c>
      <c r="F249" s="21">
        <f t="shared" si="24"/>
        <v>4.4943604786266011E-19</v>
      </c>
    </row>
    <row r="250" spans="1:6" x14ac:dyDescent="0.45">
      <c r="A250" s="21">
        <f t="shared" si="21"/>
        <v>1.8600000000000037</v>
      </c>
      <c r="B250" s="21">
        <f t="shared" si="19"/>
        <v>2.3263090962575889E-5</v>
      </c>
      <c r="C250" s="21">
        <f t="shared" si="20"/>
        <v>0.99997673690903743</v>
      </c>
      <c r="D250" s="21">
        <f t="shared" si="24"/>
        <v>5.4117140113263839E-10</v>
      </c>
      <c r="E250" s="21">
        <f t="shared" si="24"/>
        <v>1.2589319530888028E-14</v>
      </c>
      <c r="F250" s="21">
        <f t="shared" si="24"/>
        <v>2.9286648540386299E-19</v>
      </c>
    </row>
    <row r="251" spans="1:6" x14ac:dyDescent="0.45">
      <c r="A251" s="21">
        <f t="shared" si="21"/>
        <v>1.8800000000000037</v>
      </c>
      <c r="B251" s="21">
        <f t="shared" si="19"/>
        <v>2.0888572041212685E-5</v>
      </c>
      <c r="C251" s="21">
        <f t="shared" si="20"/>
        <v>0.99997911142795881</v>
      </c>
      <c r="D251" s="21">
        <f t="shared" si="24"/>
        <v>4.3633244191993826E-10</v>
      </c>
      <c r="E251" s="21">
        <f t="shared" si="24"/>
        <v>9.114361646952481E-15</v>
      </c>
      <c r="F251" s="21">
        <f t="shared" si="24"/>
        <v>1.9038599987181628E-19</v>
      </c>
    </row>
    <row r="252" spans="1:6" x14ac:dyDescent="0.45">
      <c r="A252" s="21">
        <f t="shared" si="21"/>
        <v>1.9000000000000037</v>
      </c>
      <c r="B252" s="21">
        <f t="shared" si="19"/>
        <v>1.8745233742123534E-5</v>
      </c>
      <c r="C252" s="21">
        <f t="shared" si="20"/>
        <v>0.99998125476625788</v>
      </c>
      <c r="D252" s="21">
        <f t="shared" si="24"/>
        <v>3.5138378804684347E-10</v>
      </c>
      <c r="E252" s="21">
        <f t="shared" si="24"/>
        <v>6.5867712401308319E-15</v>
      </c>
      <c r="F252" s="21">
        <f t="shared" si="24"/>
        <v>1.23470566502149E-19</v>
      </c>
    </row>
    <row r="253" spans="1:6" x14ac:dyDescent="0.45">
      <c r="A253" s="21">
        <f t="shared" si="21"/>
        <v>1.9200000000000037</v>
      </c>
      <c r="B253" s="21">
        <f t="shared" si="19"/>
        <v>1.6811777292252121E-5</v>
      </c>
      <c r="C253" s="21">
        <f t="shared" si="20"/>
        <v>0.99998318822270771</v>
      </c>
      <c r="D253" s="21">
        <f t="shared" si="24"/>
        <v>2.8263585572560977E-10</v>
      </c>
      <c r="E253" s="21">
        <f t="shared" si="24"/>
        <v>4.7516110612751792E-15</v>
      </c>
      <c r="F253" s="21">
        <f t="shared" si="24"/>
        <v>7.9883026941747696E-20</v>
      </c>
    </row>
    <row r="254" spans="1:6" x14ac:dyDescent="0.45">
      <c r="A254" s="21">
        <f t="shared" si="21"/>
        <v>1.9400000000000037</v>
      </c>
      <c r="B254" s="21">
        <f t="shared" si="19"/>
        <v>1.5068740139411978E-5</v>
      </c>
      <c r="C254" s="21">
        <f t="shared" si="20"/>
        <v>0.99998493125986054</v>
      </c>
      <c r="D254" s="21">
        <f t="shared" si="24"/>
        <v>2.2706692939047358E-10</v>
      </c>
      <c r="E254" s="21">
        <f t="shared" si="24"/>
        <v>3.4216125532493981E-15</v>
      </c>
      <c r="F254" s="21">
        <f t="shared" si="24"/>
        <v>5.1559390422818322E-20</v>
      </c>
    </row>
    <row r="255" spans="1:6" x14ac:dyDescent="0.45">
      <c r="A255" s="21">
        <f t="shared" si="21"/>
        <v>1.9600000000000037</v>
      </c>
      <c r="B255" s="21">
        <f t="shared" si="19"/>
        <v>1.349835030887693E-5</v>
      </c>
      <c r="C255" s="21">
        <f t="shared" si="20"/>
        <v>0.99998650164969116</v>
      </c>
      <c r="D255" s="21">
        <f t="shared" si="24"/>
        <v>1.8220546106011144E-10</v>
      </c>
      <c r="E255" s="21">
        <f t="shared" si="24"/>
        <v>2.4594731415727645E-15</v>
      </c>
      <c r="F255" s="21">
        <f t="shared" si="24"/>
        <v>3.3198830040127784E-20</v>
      </c>
    </row>
    <row r="256" spans="1:6" x14ac:dyDescent="0.45">
      <c r="A256" s="21">
        <f t="shared" si="21"/>
        <v>1.9800000000000038</v>
      </c>
      <c r="B256" s="21">
        <f t="shared" si="19"/>
        <v>1.2084391088362673E-5</v>
      </c>
      <c r="C256" s="21">
        <f t="shared" si="20"/>
        <v>0.99998791560891165</v>
      </c>
      <c r="D256" s="21">
        <f t="shared" si="24"/>
        <v>1.4603250797623379E-10</v>
      </c>
      <c r="E256" s="21">
        <f t="shared" si="24"/>
        <v>1.7647139379976439E-15</v>
      </c>
      <c r="F256" s="21">
        <f t="shared" si="24"/>
        <v>2.1325493385828785E-20</v>
      </c>
    </row>
    <row r="257" spans="1:6" x14ac:dyDescent="0.45">
      <c r="A257" s="21">
        <f t="shared" si="21"/>
        <v>2.0000000000000036</v>
      </c>
      <c r="B257" s="21">
        <f t="shared" si="19"/>
        <v>1.0812075422908603E-5</v>
      </c>
      <c r="C257" s="21">
        <f t="shared" si="20"/>
        <v>0.99998918792457714</v>
      </c>
      <c r="D257" s="21">
        <f t="shared" si="24"/>
        <v>1.1690097494964195E-10</v>
      </c>
      <c r="E257" s="21">
        <f t="shared" si="24"/>
        <v>1.2639421581615514E-15</v>
      </c>
      <c r="F257" s="21">
        <f t="shared" si="24"/>
        <v>1.3665837944176813E-20</v>
      </c>
    </row>
    <row r="258" spans="1:6" x14ac:dyDescent="0.45">
      <c r="A258" s="21">
        <f t="shared" si="21"/>
        <v>2.0200000000000036</v>
      </c>
      <c r="B258" s="21">
        <f t="shared" si="19"/>
        <v>9.6679294278521545E-6</v>
      </c>
      <c r="C258" s="21">
        <f t="shared" si="20"/>
        <v>0.9999903320705722</v>
      </c>
      <c r="D258" s="21">
        <f t="shared" si="24"/>
        <v>9.3468859420988618E-11</v>
      </c>
      <c r="E258" s="21">
        <f t="shared" si="24"/>
        <v>9.0365033657940617E-16</v>
      </c>
      <c r="F258" s="21">
        <f t="shared" si="24"/>
        <v>8.7364276814605332E-21</v>
      </c>
    </row>
    <row r="259" spans="1:6" x14ac:dyDescent="0.45">
      <c r="A259" s="21">
        <f t="shared" si="21"/>
        <v>2.0400000000000036</v>
      </c>
      <c r="B259" s="21">
        <f t="shared" si="19"/>
        <v>8.6396844545919907E-6</v>
      </c>
      <c r="C259" s="21">
        <f t="shared" si="20"/>
        <v>0.99999136031554536</v>
      </c>
      <c r="D259" s="21">
        <f t="shared" si="24"/>
        <v>7.4644147475689155E-11</v>
      </c>
      <c r="E259" s="21">
        <f t="shared" si="24"/>
        <v>6.4490188057531147E-16</v>
      </c>
      <c r="F259" s="21">
        <f t="shared" si="24"/>
        <v>5.571748752372431E-21</v>
      </c>
    </row>
    <row r="260" spans="1:6" x14ac:dyDescent="0.45">
      <c r="A260" s="21">
        <f t="shared" si="21"/>
        <v>2.0600000000000036</v>
      </c>
      <c r="B260" s="21">
        <f t="shared" si="19"/>
        <v>7.7161771700273845E-6</v>
      </c>
      <c r="C260" s="21">
        <f t="shared" si="20"/>
        <v>0.99999228382283001</v>
      </c>
      <c r="D260" s="21">
        <f t="shared" si="24"/>
        <v>5.9539390118703435E-11</v>
      </c>
      <c r="E260" s="21">
        <f t="shared" si="24"/>
        <v>4.5941648274917771E-16</v>
      </c>
      <c r="F260" s="21">
        <f t="shared" si="24"/>
        <v>3.5449389757071601E-21</v>
      </c>
    </row>
    <row r="261" spans="1:6" x14ac:dyDescent="0.45">
      <c r="A261" s="21">
        <f t="shared" si="21"/>
        <v>2.0800000000000036</v>
      </c>
      <c r="B261" s="21">
        <f t="shared" si="19"/>
        <v>6.8872571363653546E-6</v>
      </c>
      <c r="C261" s="21">
        <f t="shared" si="20"/>
        <v>0.99999311274286362</v>
      </c>
      <c r="D261" s="21">
        <f t="shared" si="24"/>
        <v>4.7434310862599599E-11</v>
      </c>
      <c r="E261" s="21">
        <f t="shared" si="24"/>
        <v>3.2669229599764514E-16</v>
      </c>
      <c r="F261" s="21">
        <f t="shared" si="24"/>
        <v>2.2500138470097343E-21</v>
      </c>
    </row>
    <row r="262" spans="1:6" x14ac:dyDescent="0.45">
      <c r="A262" s="21">
        <f t="shared" si="21"/>
        <v>2.1000000000000036</v>
      </c>
      <c r="B262" s="21">
        <f t="shared" si="19"/>
        <v>6.1437014033119337E-6</v>
      </c>
      <c r="C262" s="21">
        <f t="shared" si="20"/>
        <v>0.99999385629859672</v>
      </c>
      <c r="D262" s="21">
        <f t="shared" si="24"/>
        <v>3.7745066932698964E-11</v>
      </c>
      <c r="E262" s="21">
        <f t="shared" si="24"/>
        <v>2.3189442068142643E-16</v>
      </c>
      <c r="F262" s="21">
        <f t="shared" si="24"/>
        <v>1.4246900777539249E-21</v>
      </c>
    </row>
    <row r="263" spans="1:6" x14ac:dyDescent="0.45">
      <c r="A263" s="21">
        <f t="shared" si="21"/>
        <v>2.1200000000000037</v>
      </c>
      <c r="B263" s="21">
        <f t="shared" ref="B263:B307" si="25">_xlfn.NORM.DIST($E$3,A263,$C$5,TRUE)</f>
        <v>5.4771356494401663E-6</v>
      </c>
      <c r="C263" s="21">
        <f t="shared" ref="C263:C307" si="26">1-B263</f>
        <v>0.99999452286435053</v>
      </c>
      <c r="D263" s="21">
        <f t="shared" si="24"/>
        <v>2.9999014922669036E-11</v>
      </c>
      <c r="E263" s="21">
        <f t="shared" si="24"/>
        <v>1.6430867408186157E-16</v>
      </c>
      <c r="F263" s="21">
        <f t="shared" si="24"/>
        <v>8.9994089633051974E-22</v>
      </c>
    </row>
    <row r="264" spans="1:6" x14ac:dyDescent="0.45">
      <c r="A264" s="21">
        <f t="shared" ref="A264:A307" si="27">A263+$A$5</f>
        <v>2.1400000000000037</v>
      </c>
      <c r="B264" s="21">
        <f t="shared" si="25"/>
        <v>4.8799614336924368E-6</v>
      </c>
      <c r="C264" s="21">
        <f t="shared" si="26"/>
        <v>0.99999512003856628</v>
      </c>
      <c r="D264" s="21">
        <f t="shared" si="24"/>
        <v>2.381402359462971E-11</v>
      </c>
      <c r="E264" s="21">
        <f t="shared" si="24"/>
        <v>1.1621151672357666E-16</v>
      </c>
      <c r="F264" s="21">
        <f t="shared" si="24"/>
        <v>5.6710771976558056E-22</v>
      </c>
    </row>
    <row r="265" spans="1:6" x14ac:dyDescent="0.45">
      <c r="A265" s="21">
        <f t="shared" si="27"/>
        <v>2.1600000000000037</v>
      </c>
      <c r="B265" s="21">
        <f t="shared" si="25"/>
        <v>4.3452891414802033E-6</v>
      </c>
      <c r="C265" s="21">
        <f t="shared" si="26"/>
        <v>0.99999565471085849</v>
      </c>
      <c r="D265" s="21">
        <f t="shared" si="24"/>
        <v>1.888153772328324E-11</v>
      </c>
      <c r="E265" s="21">
        <f t="shared" si="24"/>
        <v>8.2045740843904008E-17</v>
      </c>
      <c r="F265" s="21">
        <f t="shared" si="24"/>
        <v>3.5651246679576809E-22</v>
      </c>
    </row>
    <row r="266" spans="1:6" x14ac:dyDescent="0.45">
      <c r="A266" s="21">
        <f t="shared" si="27"/>
        <v>2.1800000000000037</v>
      </c>
      <c r="B266" s="21">
        <f t="shared" si="25"/>
        <v>3.8668762326416761E-6</v>
      </c>
      <c r="C266" s="21">
        <f t="shared" si="26"/>
        <v>0.99999613312376734</v>
      </c>
      <c r="D266" s="21">
        <f t="shared" si="24"/>
        <v>1.4952731798718688E-11</v>
      </c>
      <c r="E266" s="21">
        <f t="shared" si="24"/>
        <v>5.7820363205819975E-17</v>
      </c>
      <c r="F266" s="21">
        <f t="shared" si="24"/>
        <v>2.2358418824441304E-22</v>
      </c>
    </row>
    <row r="267" spans="1:6" x14ac:dyDescent="0.45">
      <c r="A267" s="21">
        <f t="shared" si="27"/>
        <v>2.2000000000000037</v>
      </c>
      <c r="B267" s="21">
        <f t="shared" si="25"/>
        <v>3.4390704205768295E-6</v>
      </c>
      <c r="C267" s="21">
        <f t="shared" si="26"/>
        <v>0.99999656092957945</v>
      </c>
      <c r="D267" s="21">
        <f t="shared" ref="D267:F286" si="28">_xlfn.BINOM.DIST($E$4,D$6,$C267,TRUE)</f>
        <v>1.1827205357517414E-11</v>
      </c>
      <c r="E267" s="21">
        <f t="shared" si="28"/>
        <v>4.067459210283521E-17</v>
      </c>
      <c r="F267" s="21">
        <f t="shared" si="28"/>
        <v>1.3988278656888862E-22</v>
      </c>
    </row>
    <row r="268" spans="1:6" x14ac:dyDescent="0.45">
      <c r="A268" s="21">
        <f t="shared" si="27"/>
        <v>2.2200000000000037</v>
      </c>
      <c r="B268" s="21">
        <f t="shared" si="25"/>
        <v>3.0567574331707857E-6</v>
      </c>
      <c r="C268" s="21">
        <f t="shared" si="26"/>
        <v>0.99999694324256683</v>
      </c>
      <c r="D268" s="21">
        <f t="shared" si="28"/>
        <v>9.3437660052584885E-12</v>
      </c>
      <c r="E268" s="21">
        <f t="shared" si="28"/>
        <v>2.8561626190403333E-17</v>
      </c>
      <c r="F268" s="21">
        <f t="shared" si="28"/>
        <v>8.7305963161024184E-23</v>
      </c>
    </row>
    <row r="269" spans="1:6" x14ac:dyDescent="0.45">
      <c r="A269" s="21">
        <f t="shared" si="27"/>
        <v>2.2400000000000038</v>
      </c>
      <c r="B269" s="21">
        <f t="shared" si="25"/>
        <v>2.7153130266187382E-6</v>
      </c>
      <c r="C269" s="21">
        <f t="shared" si="26"/>
        <v>0.99999728468697335</v>
      </c>
      <c r="D269" s="21">
        <f t="shared" si="28"/>
        <v>7.372924832676852E-12</v>
      </c>
      <c r="E269" s="21">
        <f t="shared" si="28"/>
        <v>2.0019798842653879E-17</v>
      </c>
      <c r="F269" s="21">
        <f t="shared" si="28"/>
        <v>5.4360020588302992E-23</v>
      </c>
    </row>
    <row r="270" spans="1:6" x14ac:dyDescent="0.45">
      <c r="A270" s="21">
        <f t="shared" si="27"/>
        <v>2.2600000000000038</v>
      </c>
      <c r="B270" s="21">
        <f t="shared" si="25"/>
        <v>2.4105589429678569E-6</v>
      </c>
      <c r="C270" s="21">
        <f t="shared" si="26"/>
        <v>0.99999758944105699</v>
      </c>
      <c r="D270" s="21">
        <f t="shared" si="28"/>
        <v>5.8107944177314301E-12</v>
      </c>
      <c r="E270" s="21">
        <f t="shared" si="28"/>
        <v>1.4007262449662245E-17</v>
      </c>
      <c r="F270" s="21">
        <f t="shared" si="28"/>
        <v>3.3765331765138747E-23</v>
      </c>
    </row>
    <row r="271" spans="1:6" x14ac:dyDescent="0.45">
      <c r="A271" s="21">
        <f t="shared" si="27"/>
        <v>2.2800000000000038</v>
      </c>
      <c r="B271" s="21">
        <f t="shared" si="25"/>
        <v>2.1387225210823191E-6</v>
      </c>
      <c r="C271" s="21">
        <f t="shared" si="26"/>
        <v>0.99999786127747892</v>
      </c>
      <c r="D271" s="21">
        <f t="shared" si="28"/>
        <v>4.5741340221892511E-12</v>
      </c>
      <c r="E271" s="21">
        <f t="shared" si="28"/>
        <v>9.7828034477098579E-18</v>
      </c>
      <c r="F271" s="21">
        <f t="shared" si="28"/>
        <v>2.0922702052949217E-23</v>
      </c>
    </row>
    <row r="272" spans="1:6" x14ac:dyDescent="0.45">
      <c r="A272" s="21">
        <f t="shared" si="27"/>
        <v>2.3000000000000038</v>
      </c>
      <c r="B272" s="21">
        <f t="shared" si="25"/>
        <v>1.8963996888150654E-6</v>
      </c>
      <c r="C272" s="21">
        <f t="shared" si="26"/>
        <v>0.99999810360031116</v>
      </c>
      <c r="D272" s="21">
        <f t="shared" si="28"/>
        <v>3.5963317798279476E-12</v>
      </c>
      <c r="E272" s="21">
        <f t="shared" si="28"/>
        <v>6.8200824682268672E-18</v>
      </c>
      <c r="F272" s="21">
        <f t="shared" si="28"/>
        <v>1.2933602270600452E-23</v>
      </c>
    </row>
    <row r="273" spans="1:6" x14ac:dyDescent="0.45">
      <c r="A273" s="21">
        <f t="shared" si="27"/>
        <v>2.3200000000000038</v>
      </c>
      <c r="B273" s="21">
        <f t="shared" si="25"/>
        <v>1.6805210814361269E-6</v>
      </c>
      <c r="C273" s="21">
        <f t="shared" si="26"/>
        <v>0.9999983194789186</v>
      </c>
      <c r="D273" s="21">
        <f t="shared" si="28"/>
        <v>2.8241511050437759E-12</v>
      </c>
      <c r="E273" s="21">
        <f t="shared" si="28"/>
        <v>4.7460454690968934E-18</v>
      </c>
      <c r="F273" s="21">
        <f t="shared" si="28"/>
        <v>7.9758294641199814E-24</v>
      </c>
    </row>
    <row r="274" spans="1:6" x14ac:dyDescent="0.45">
      <c r="A274" s="21">
        <f t="shared" si="27"/>
        <v>2.3400000000000039</v>
      </c>
      <c r="B274" s="21">
        <f t="shared" si="25"/>
        <v>1.4883210478267893E-6</v>
      </c>
      <c r="C274" s="21">
        <f t="shared" si="26"/>
        <v>0.99999851167895215</v>
      </c>
      <c r="D274" s="21">
        <f t="shared" si="28"/>
        <v>2.2150995414700625E-12</v>
      </c>
      <c r="E274" s="21">
        <f t="shared" si="28"/>
        <v>3.2967792706503522E-18</v>
      </c>
      <c r="F274" s="21">
        <f t="shared" si="28"/>
        <v>4.9066659786208803E-24</v>
      </c>
    </row>
    <row r="275" spans="1:6" x14ac:dyDescent="0.45">
      <c r="A275" s="21">
        <f t="shared" si="27"/>
        <v>2.3600000000000039</v>
      </c>
      <c r="B275" s="21">
        <f t="shared" si="25"/>
        <v>1.3173093216117218E-6</v>
      </c>
      <c r="C275" s="21">
        <f t="shared" si="26"/>
        <v>0.99999868269067838</v>
      </c>
      <c r="D275" s="21">
        <f t="shared" si="28"/>
        <v>1.7353038488389319E-12</v>
      </c>
      <c r="E275" s="21">
        <f t="shared" si="28"/>
        <v>2.2859319359264837E-18</v>
      </c>
      <c r="F275" s="21">
        <f t="shared" si="28"/>
        <v>3.0112794477952104E-24</v>
      </c>
    </row>
    <row r="276" spans="1:6" x14ac:dyDescent="0.45">
      <c r="A276" s="21">
        <f t="shared" si="27"/>
        <v>2.3800000000000039</v>
      </c>
      <c r="B276" s="21">
        <f t="shared" si="25"/>
        <v>1.1652451492799843E-6</v>
      </c>
      <c r="C276" s="21">
        <f t="shared" si="26"/>
        <v>0.99999883475485074</v>
      </c>
      <c r="D276" s="21">
        <f t="shared" si="28"/>
        <v>1.3577962578726064E-12</v>
      </c>
      <c r="E276" s="21">
        <f t="shared" si="28"/>
        <v>1.5821655031686436E-18</v>
      </c>
      <c r="F276" s="21">
        <f t="shared" si="28"/>
        <v>1.8436106778928537E-24</v>
      </c>
    </row>
    <row r="277" spans="1:6" x14ac:dyDescent="0.45">
      <c r="A277" s="21">
        <f t="shared" si="27"/>
        <v>2.4000000000000039</v>
      </c>
      <c r="B277" s="21">
        <f t="shared" si="25"/>
        <v>1.0301136814551443E-6</v>
      </c>
      <c r="C277" s="21">
        <f t="shared" si="26"/>
        <v>0.99999896988631853</v>
      </c>
      <c r="D277" s="21">
        <f t="shared" si="28"/>
        <v>1.0611341967436508E-12</v>
      </c>
      <c r="E277" s="21">
        <f t="shared" si="28"/>
        <v>1.0930888539371835E-18</v>
      </c>
      <c r="F277" s="21">
        <f t="shared" si="28"/>
        <v>1.126005783498793E-24</v>
      </c>
    </row>
    <row r="278" spans="1:6" x14ac:dyDescent="0.45">
      <c r="A278" s="21">
        <f t="shared" si="27"/>
        <v>2.4200000000000039</v>
      </c>
      <c r="B278" s="21">
        <f t="shared" si="25"/>
        <v>9.1010444683366868E-7</v>
      </c>
      <c r="C278" s="21">
        <f t="shared" si="26"/>
        <v>0.99999908989555319</v>
      </c>
      <c r="D278" s="21">
        <f t="shared" si="28"/>
        <v>8.2829010409454752E-13</v>
      </c>
      <c r="E278" s="21">
        <f t="shared" si="28"/>
        <v>7.538305069811676E-19</v>
      </c>
      <c r="F278" s="21">
        <f t="shared" si="28"/>
        <v>6.8606449654095644E-25</v>
      </c>
    </row>
    <row r="279" spans="1:6" x14ac:dyDescent="0.45">
      <c r="A279" s="21">
        <f t="shared" si="27"/>
        <v>2.4400000000000039</v>
      </c>
      <c r="B279" s="21">
        <f t="shared" si="25"/>
        <v>8.0359174093768117E-7</v>
      </c>
      <c r="C279" s="21">
        <f t="shared" si="26"/>
        <v>0.99999919640825907</v>
      </c>
      <c r="D279" s="21">
        <f t="shared" si="28"/>
        <v>6.4575968608721226E-13</v>
      </c>
      <c r="E279" s="21">
        <f t="shared" si="28"/>
        <v>5.1892715036374629E-19</v>
      </c>
      <c r="F279" s="21">
        <f t="shared" si="28"/>
        <v>4.170055721754549E-25</v>
      </c>
    </row>
    <row r="280" spans="1:6" x14ac:dyDescent="0.45">
      <c r="A280" s="21">
        <f t="shared" si="27"/>
        <v>2.460000000000004</v>
      </c>
      <c r="B280" s="21">
        <f t="shared" si="25"/>
        <v>7.0911677374558834E-7</v>
      </c>
      <c r="C280" s="21">
        <f t="shared" si="26"/>
        <v>0.99999929088322626</v>
      </c>
      <c r="D280" s="21">
        <f t="shared" si="28"/>
        <v>5.0284659880647024E-13</v>
      </c>
      <c r="E280" s="21">
        <f t="shared" si="28"/>
        <v>3.5657695783427384E-19</v>
      </c>
      <c r="F280" s="21">
        <f t="shared" si="28"/>
        <v>2.5285470193123526E-25</v>
      </c>
    </row>
    <row r="281" spans="1:6" x14ac:dyDescent="0.45">
      <c r="A281" s="21">
        <f t="shared" si="27"/>
        <v>2.480000000000004</v>
      </c>
      <c r="B281" s="21">
        <f t="shared" si="25"/>
        <v>6.2537143149444066E-7</v>
      </c>
      <c r="C281" s="21">
        <f t="shared" si="26"/>
        <v>0.99999937462856847</v>
      </c>
      <c r="D281" s="21">
        <f t="shared" si="28"/>
        <v>3.9108942737203191E-13</v>
      </c>
      <c r="E281" s="21">
        <f t="shared" si="28"/>
        <v>2.4457615505131682E-19</v>
      </c>
      <c r="F281" s="21">
        <f t="shared" si="28"/>
        <v>1.5295094020218384E-25</v>
      </c>
    </row>
    <row r="282" spans="1:6" x14ac:dyDescent="0.45">
      <c r="A282" s="21">
        <f t="shared" si="27"/>
        <v>2.500000000000004</v>
      </c>
      <c r="B282" s="21">
        <f t="shared" si="25"/>
        <v>5.5118351851510492E-7</v>
      </c>
      <c r="C282" s="21">
        <f t="shared" si="26"/>
        <v>0.99999944881648151</v>
      </c>
      <c r="D282" s="21">
        <f t="shared" si="28"/>
        <v>3.0380327105885395E-13</v>
      </c>
      <c r="E282" s="21">
        <f t="shared" si="28"/>
        <v>1.6745135587204768E-19</v>
      </c>
      <c r="F282" s="21">
        <f t="shared" si="28"/>
        <v>9.2296427506059495E-26</v>
      </c>
    </row>
    <row r="283" spans="1:6" x14ac:dyDescent="0.45">
      <c r="A283" s="21">
        <f t="shared" si="27"/>
        <v>2.520000000000004</v>
      </c>
      <c r="B283" s="21">
        <f t="shared" si="25"/>
        <v>4.8550335489030801E-7</v>
      </c>
      <c r="C283" s="21">
        <f t="shared" si="26"/>
        <v>0.99999951449664515</v>
      </c>
      <c r="D283" s="21">
        <f t="shared" si="28"/>
        <v>2.3571350757285008E-13</v>
      </c>
      <c r="E283" s="21">
        <f t="shared" si="28"/>
        <v>1.1443969871062479E-19</v>
      </c>
      <c r="F283" s="21">
        <f t="shared" si="28"/>
        <v>5.556085765229604E-26</v>
      </c>
    </row>
    <row r="284" spans="1:6" x14ac:dyDescent="0.45">
      <c r="A284" s="21">
        <f t="shared" si="27"/>
        <v>2.540000000000004</v>
      </c>
      <c r="B284" s="21">
        <f t="shared" si="25"/>
        <v>4.2739161504182993E-7</v>
      </c>
      <c r="C284" s="21">
        <f t="shared" si="26"/>
        <v>0.99999957260838501</v>
      </c>
      <c r="D284" s="21">
        <f t="shared" si="28"/>
        <v>1.8266359256181741E-13</v>
      </c>
      <c r="E284" s="21">
        <f t="shared" si="28"/>
        <v>7.8068887824455424E-20</v>
      </c>
      <c r="F284" s="21">
        <f t="shared" si="28"/>
        <v>3.3365988047589634E-26</v>
      </c>
    </row>
    <row r="285" spans="1:6" x14ac:dyDescent="0.45">
      <c r="A285" s="21">
        <f t="shared" si="27"/>
        <v>2.5600000000000041</v>
      </c>
      <c r="B285" s="21">
        <f t="shared" si="25"/>
        <v>3.7600830108183907E-7</v>
      </c>
      <c r="C285" s="21">
        <f t="shared" si="26"/>
        <v>0.99999962399169895</v>
      </c>
      <c r="D285" s="21">
        <f t="shared" si="28"/>
        <v>1.4138224245900942E-13</v>
      </c>
      <c r="E285" s="21">
        <f t="shared" si="28"/>
        <v>5.3160896785745582E-20</v>
      </c>
      <c r="F285" s="21">
        <f t="shared" si="28"/>
        <v>1.9988938482738124E-26</v>
      </c>
    </row>
    <row r="286" spans="1:6" x14ac:dyDescent="0.45">
      <c r="A286" s="21">
        <f t="shared" si="27"/>
        <v>2.5800000000000041</v>
      </c>
      <c r="B286" s="21">
        <f t="shared" si="25"/>
        <v>3.306027529312413E-7</v>
      </c>
      <c r="C286" s="21">
        <f t="shared" si="26"/>
        <v>0.99999966939724705</v>
      </c>
      <c r="D286" s="21">
        <f t="shared" si="28"/>
        <v>1.0929818025910544E-13</v>
      </c>
      <c r="E286" s="21">
        <f t="shared" si="28"/>
        <v>3.6134279286248832E-20</v>
      </c>
      <c r="F286" s="21">
        <f t="shared" si="28"/>
        <v>1.1946092207951906E-26</v>
      </c>
    </row>
    <row r="287" spans="1:6" x14ac:dyDescent="0.45">
      <c r="A287" s="21">
        <f t="shared" si="27"/>
        <v>2.6000000000000041</v>
      </c>
      <c r="B287" s="21">
        <f t="shared" si="25"/>
        <v>2.9050460484010796E-7</v>
      </c>
      <c r="C287" s="21">
        <f t="shared" si="26"/>
        <v>0.99999970949539518</v>
      </c>
      <c r="D287" s="21">
        <f t="shared" ref="D287:F307" si="29">_xlfn.BINOM.DIST($E$4,D$6,$C287,TRUE)</f>
        <v>8.4392925419461506E-14</v>
      </c>
      <c r="E287" s="21">
        <f t="shared" si="29"/>
        <v>2.4516533448270279E-20</v>
      </c>
      <c r="F287" s="21">
        <f t="shared" si="29"/>
        <v>7.122165860854792E-27</v>
      </c>
    </row>
    <row r="288" spans="1:6" x14ac:dyDescent="0.45">
      <c r="A288" s="21">
        <f t="shared" si="27"/>
        <v>2.6200000000000041</v>
      </c>
      <c r="B288" s="21">
        <f t="shared" si="25"/>
        <v>2.5511560506812598E-7</v>
      </c>
      <c r="C288" s="21">
        <f t="shared" si="26"/>
        <v>0.99999974488439491</v>
      </c>
      <c r="D288" s="21">
        <f t="shared" si="29"/>
        <v>6.5083971958202479E-14</v>
      </c>
      <c r="E288" s="21">
        <f t="shared" si="29"/>
        <v>1.6603936887492381E-20</v>
      </c>
      <c r="F288" s="21">
        <f t="shared" si="29"/>
        <v>4.2359234058560873E-27</v>
      </c>
    </row>
    <row r="289" spans="1:6" x14ac:dyDescent="0.45">
      <c r="A289" s="21">
        <f t="shared" si="27"/>
        <v>2.6400000000000041</v>
      </c>
      <c r="B289" s="21">
        <f t="shared" si="25"/>
        <v>2.2390222212173102E-7</v>
      </c>
      <c r="C289" s="21">
        <f t="shared" si="26"/>
        <v>0.9999997760977779</v>
      </c>
      <c r="D289" s="21">
        <f t="shared" si="29"/>
        <v>5.013220505962882E-14</v>
      </c>
      <c r="E289" s="21">
        <f t="shared" si="29"/>
        <v>1.1224712111434661E-20</v>
      </c>
      <c r="F289" s="21">
        <f t="shared" si="29"/>
        <v>2.5132379841406737E-27</v>
      </c>
    </row>
    <row r="290" spans="1:6" x14ac:dyDescent="0.45">
      <c r="A290" s="21">
        <f t="shared" si="27"/>
        <v>2.6600000000000041</v>
      </c>
      <c r="B290" s="21">
        <f t="shared" si="25"/>
        <v>1.9638896712434085E-7</v>
      </c>
      <c r="C290" s="21">
        <f t="shared" si="26"/>
        <v>0.99999980361103291</v>
      </c>
      <c r="D290" s="21">
        <f t="shared" si="29"/>
        <v>3.8568626394136373E-14</v>
      </c>
      <c r="E290" s="21">
        <f t="shared" si="29"/>
        <v>7.5744526995714696E-21</v>
      </c>
      <c r="F290" s="21">
        <f t="shared" si="29"/>
        <v>1.4875389419304727E-27</v>
      </c>
    </row>
    <row r="291" spans="1:6" x14ac:dyDescent="0.45">
      <c r="A291" s="21">
        <f t="shared" si="27"/>
        <v>2.6800000000000042</v>
      </c>
      <c r="B291" s="21">
        <f t="shared" si="25"/>
        <v>1.7215236764159056E-7</v>
      </c>
      <c r="C291" s="21">
        <f t="shared" si="26"/>
        <v>0.99999982784763231</v>
      </c>
      <c r="D291" s="21">
        <f t="shared" si="29"/>
        <v>2.9636437702830062E-14</v>
      </c>
      <c r="E291" s="21">
        <f t="shared" si="29"/>
        <v>5.1019829205734097E-21</v>
      </c>
      <c r="F291" s="21">
        <f t="shared" si="29"/>
        <v>8.7831843971372727E-28</v>
      </c>
    </row>
    <row r="292" spans="1:6" x14ac:dyDescent="0.45">
      <c r="A292" s="21">
        <f t="shared" si="27"/>
        <v>2.7000000000000042</v>
      </c>
      <c r="B292" s="21">
        <f t="shared" si="25"/>
        <v>1.508155336184909E-7</v>
      </c>
      <c r="C292" s="21">
        <f t="shared" si="26"/>
        <v>0.99999984918446638</v>
      </c>
      <c r="D292" s="21">
        <f t="shared" si="29"/>
        <v>2.2745325180233796E-14</v>
      </c>
      <c r="E292" s="21">
        <f t="shared" si="29"/>
        <v>3.4303483543531568E-21</v>
      </c>
      <c r="F292" s="21">
        <f t="shared" si="29"/>
        <v>5.1734981755457759E-28</v>
      </c>
    </row>
    <row r="293" spans="1:6" x14ac:dyDescent="0.45">
      <c r="A293" s="21">
        <f t="shared" si="27"/>
        <v>2.7200000000000042</v>
      </c>
      <c r="B293" s="21">
        <f t="shared" si="25"/>
        <v>1.3204326103351549E-7</v>
      </c>
      <c r="C293" s="21">
        <f t="shared" si="26"/>
        <v>0.99999986795673901</v>
      </c>
      <c r="D293" s="21">
        <f t="shared" si="29"/>
        <v>1.7435422773380504E-14</v>
      </c>
      <c r="E293" s="21">
        <f t="shared" si="29"/>
        <v>2.3022300797699695E-21</v>
      </c>
      <c r="F293" s="21">
        <f t="shared" si="29"/>
        <v>3.0399396728651555E-28</v>
      </c>
    </row>
    <row r="294" spans="1:6" x14ac:dyDescent="0.45">
      <c r="A294" s="21">
        <f t="shared" si="27"/>
        <v>2.7400000000000042</v>
      </c>
      <c r="B294" s="21">
        <f t="shared" si="25"/>
        <v>1.1553762345837313E-7</v>
      </c>
      <c r="C294" s="21">
        <f t="shared" si="26"/>
        <v>0.99999988446237653</v>
      </c>
      <c r="D294" s="21">
        <f t="shared" si="29"/>
        <v>1.3348942436748408E-14</v>
      </c>
      <c r="E294" s="21">
        <f t="shared" si="29"/>
        <v>1.5423050849596965E-21</v>
      </c>
      <c r="F294" s="21">
        <f t="shared" si="29"/>
        <v>1.7819426417962251E-28</v>
      </c>
    </row>
    <row r="295" spans="1:6" x14ac:dyDescent="0.45">
      <c r="A295" s="21">
        <f t="shared" si="27"/>
        <v>2.7600000000000042</v>
      </c>
      <c r="B295" s="21">
        <f t="shared" si="25"/>
        <v>1.0103400595340588E-7</v>
      </c>
      <c r="C295" s="21">
        <f t="shared" si="26"/>
        <v>0.99999989896599406</v>
      </c>
      <c r="D295" s="21">
        <f t="shared" si="29"/>
        <v>1.0207870356143395E-14</v>
      </c>
      <c r="E295" s="21">
        <f t="shared" si="29"/>
        <v>1.0313420341902448E-21</v>
      </c>
      <c r="F295" s="21">
        <f t="shared" si="29"/>
        <v>1.0420061720783109E-28</v>
      </c>
    </row>
    <row r="296" spans="1:6" x14ac:dyDescent="0.45">
      <c r="A296" s="21">
        <f t="shared" si="27"/>
        <v>2.7800000000000042</v>
      </c>
      <c r="B296" s="21">
        <f t="shared" si="25"/>
        <v>8.8297539648386777E-8</v>
      </c>
      <c r="C296" s="21">
        <f t="shared" si="26"/>
        <v>0.99999991170246039</v>
      </c>
      <c r="D296" s="21">
        <f t="shared" si="29"/>
        <v>7.7964555017548729E-15</v>
      </c>
      <c r="E296" s="21">
        <f t="shared" si="29"/>
        <v>6.8840783850920446E-22</v>
      </c>
      <c r="F296" s="21">
        <f t="shared" si="29"/>
        <v>6.0784718390843825E-29</v>
      </c>
    </row>
    <row r="297" spans="1:6" x14ac:dyDescent="0.45">
      <c r="A297" s="21">
        <f t="shared" si="27"/>
        <v>2.8000000000000043</v>
      </c>
      <c r="B297" s="21">
        <f t="shared" si="25"/>
        <v>7.7119898977100116E-8</v>
      </c>
      <c r="C297" s="21">
        <f t="shared" si="26"/>
        <v>0.99999992288010098</v>
      </c>
      <c r="D297" s="21">
        <f t="shared" si="29"/>
        <v>5.9474788252206842E-15</v>
      </c>
      <c r="E297" s="21">
        <f t="shared" si="29"/>
        <v>4.5866896643870824E-22</v>
      </c>
      <c r="F297" s="21">
        <f t="shared" si="29"/>
        <v>3.5372504376448406E-29</v>
      </c>
    </row>
    <row r="298" spans="1:6" x14ac:dyDescent="0.45">
      <c r="A298" s="21">
        <f t="shared" si="27"/>
        <v>2.8200000000000043</v>
      </c>
      <c r="B298" s="21">
        <f t="shared" si="25"/>
        <v>6.7316426870909749E-8</v>
      </c>
      <c r="C298" s="21">
        <f t="shared" si="26"/>
        <v>0.99999993268357312</v>
      </c>
      <c r="D298" s="21">
        <f t="shared" si="29"/>
        <v>4.5315013275112852E-15</v>
      </c>
      <c r="E298" s="21">
        <f t="shared" si="29"/>
        <v>3.0504447775727543E-22</v>
      </c>
      <c r="F298" s="21">
        <f t="shared" si="29"/>
        <v>2.0534504281236541E-29</v>
      </c>
    </row>
    <row r="299" spans="1:6" x14ac:dyDescent="0.45">
      <c r="A299" s="21">
        <f t="shared" si="27"/>
        <v>2.8400000000000043</v>
      </c>
      <c r="B299" s="21">
        <f t="shared" si="25"/>
        <v>5.8723556290113206E-8</v>
      </c>
      <c r="C299" s="21">
        <f t="shared" si="26"/>
        <v>0.99999994127644376</v>
      </c>
      <c r="D299" s="21">
        <f t="shared" si="29"/>
        <v>3.4484560574637254E-15</v>
      </c>
      <c r="E299" s="21">
        <f t="shared" si="29"/>
        <v>2.0250560323138376E-22</v>
      </c>
      <c r="F299" s="21">
        <f t="shared" si="29"/>
        <v>1.1891849180258259E-29</v>
      </c>
    </row>
    <row r="300" spans="1:6" x14ac:dyDescent="0.45">
      <c r="A300" s="21">
        <f t="shared" si="27"/>
        <v>2.8600000000000043</v>
      </c>
      <c r="B300" s="21">
        <f t="shared" si="25"/>
        <v>5.1196499299815763E-8</v>
      </c>
      <c r="C300" s="21">
        <f t="shared" si="26"/>
        <v>0.99999994880350074</v>
      </c>
      <c r="D300" s="21">
        <f t="shared" si="29"/>
        <v>2.6210815367063122E-15</v>
      </c>
      <c r="E300" s="21">
        <f t="shared" si="29"/>
        <v>1.3419019896019854E-22</v>
      </c>
      <c r="F300" s="21">
        <f t="shared" si="29"/>
        <v>6.870068422062723E-30</v>
      </c>
    </row>
    <row r="301" spans="1:6" x14ac:dyDescent="0.45">
      <c r="A301" s="21">
        <f t="shared" si="27"/>
        <v>2.8800000000000043</v>
      </c>
      <c r="B301" s="21">
        <f t="shared" si="25"/>
        <v>4.4607177496250032E-8</v>
      </c>
      <c r="C301" s="21">
        <f t="shared" si="26"/>
        <v>0.99999995539282249</v>
      </c>
      <c r="D301" s="21">
        <f t="shared" si="29"/>
        <v>1.9898002851692466E-15</v>
      </c>
      <c r="E301" s="21">
        <f t="shared" si="29"/>
        <v>8.8759374524653664E-23</v>
      </c>
      <c r="F301" s="21">
        <f t="shared" si="29"/>
        <v>3.9593051748596153E-30</v>
      </c>
    </row>
    <row r="302" spans="1:6" x14ac:dyDescent="0.45">
      <c r="A302" s="21">
        <f t="shared" si="27"/>
        <v>2.9000000000000044</v>
      </c>
      <c r="B302" s="21">
        <f t="shared" si="25"/>
        <v>3.8842369975795038E-8</v>
      </c>
      <c r="C302" s="21">
        <f t="shared" si="26"/>
        <v>0.99999996115763001</v>
      </c>
      <c r="D302" s="21">
        <f t="shared" si="29"/>
        <v>1.5087297062132079E-15</v>
      </c>
      <c r="E302" s="21">
        <f t="shared" si="29"/>
        <v>5.8602637459231823E-23</v>
      </c>
      <c r="F302" s="21">
        <f t="shared" si="29"/>
        <v>2.2762653264101926E-30</v>
      </c>
    </row>
    <row r="303" spans="1:6" x14ac:dyDescent="0.45">
      <c r="A303" s="21">
        <f t="shared" si="27"/>
        <v>2.9200000000000044</v>
      </c>
      <c r="B303" s="21">
        <f t="shared" si="25"/>
        <v>3.3802057227534161E-8</v>
      </c>
      <c r="C303" s="21">
        <f t="shared" si="26"/>
        <v>0.99999996619794274</v>
      </c>
      <c r="D303" s="21">
        <f t="shared" si="29"/>
        <v>1.1425790753011515E-15</v>
      </c>
      <c r="E303" s="21">
        <f t="shared" si="29"/>
        <v>3.8621523332356687E-23</v>
      </c>
      <c r="F303" s="21">
        <f t="shared" si="29"/>
        <v>1.3054869433160345E-30</v>
      </c>
    </row>
    <row r="304" spans="1:6" x14ac:dyDescent="0.45">
      <c r="A304" s="21">
        <f t="shared" si="27"/>
        <v>2.9400000000000044</v>
      </c>
      <c r="B304" s="21">
        <f t="shared" si="25"/>
        <v>2.9397941335312482E-8</v>
      </c>
      <c r="C304" s="21">
        <f t="shared" si="26"/>
        <v>0.9999999706020587</v>
      </c>
      <c r="D304" s="21">
        <f t="shared" si="29"/>
        <v>8.64238952885306E-16</v>
      </c>
      <c r="E304" s="21">
        <f t="shared" si="29"/>
        <v>2.5406846009139355E-23</v>
      </c>
      <c r="F304" s="21">
        <f t="shared" si="29"/>
        <v>7.4690896768429017E-31</v>
      </c>
    </row>
    <row r="305" spans="1:6" x14ac:dyDescent="0.45">
      <c r="A305" s="21">
        <f t="shared" si="27"/>
        <v>2.9600000000000044</v>
      </c>
      <c r="B305" s="21">
        <f t="shared" si="25"/>
        <v>2.5552124710391203E-8</v>
      </c>
      <c r="C305" s="21">
        <f t="shared" si="26"/>
        <v>0.99999997444787525</v>
      </c>
      <c r="D305" s="21">
        <f t="shared" si="29"/>
        <v>6.5291107920978195E-16</v>
      </c>
      <c r="E305" s="21">
        <f t="shared" si="29"/>
        <v>1.6683265346245063E-23</v>
      </c>
      <c r="F305" s="21">
        <f t="shared" si="29"/>
        <v>4.2629287735488221E-31</v>
      </c>
    </row>
    <row r="306" spans="1:6" x14ac:dyDescent="0.45">
      <c r="A306" s="21">
        <f t="shared" si="27"/>
        <v>2.9800000000000044</v>
      </c>
      <c r="B306" s="21">
        <f t="shared" si="25"/>
        <v>2.2195931253604063E-8</v>
      </c>
      <c r="C306" s="21">
        <f t="shared" si="26"/>
        <v>0.9999999778040688</v>
      </c>
      <c r="D306" s="21">
        <f t="shared" si="29"/>
        <v>4.9265936201786904E-16</v>
      </c>
      <c r="E306" s="21">
        <f t="shared" si="29"/>
        <v>1.0935033306412507E-23</v>
      </c>
      <c r="F306" s="21">
        <f t="shared" si="29"/>
        <v>2.4271324698385372E-31</v>
      </c>
    </row>
    <row r="307" spans="1:6" x14ac:dyDescent="0.45">
      <c r="A307" s="21">
        <f t="shared" si="27"/>
        <v>3.0000000000000044</v>
      </c>
      <c r="B307" s="21">
        <f t="shared" si="25"/>
        <v>1.9268855378353347E-8</v>
      </c>
      <c r="C307" s="21">
        <f t="shared" si="26"/>
        <v>0.9999999807311446</v>
      </c>
      <c r="D307" s="21">
        <f t="shared" si="29"/>
        <v>3.7128878843213386E-16</v>
      </c>
      <c r="E307" s="21">
        <f t="shared" si="29"/>
        <v>7.1543099759980503E-24</v>
      </c>
      <c r="F307" s="21">
        <f t="shared" si="29"/>
        <v>1.3785536441540188E-31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Ex10-1 OC norm</vt:lpstr>
      <vt:lpstr>Ex10-2 Acceptance#</vt:lpstr>
      <vt:lpstr>Ex10-3 Sample size</vt:lpstr>
      <vt:lpstr>Ex10-4 Log normal</vt:lpstr>
      <vt:lpstr>Ex10-5 Pois</vt:lpstr>
      <vt:lpstr>Ex10-6 Lognorm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2022-03-17T00:25:24Z</dcterms:created>
  <dcterms:modified xsi:type="dcterms:W3CDTF">2022-11-30T00:14:13Z</dcterms:modified>
</cp:coreProperties>
</file>