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CA3C518F-F5EF-4D7C-9ED4-A54570B387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8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6" l="1"/>
  <c r="D19" i="6"/>
  <c r="D20" i="6" s="1"/>
  <c r="D18" i="6"/>
  <c r="D17" i="6"/>
  <c r="H20" i="6" l="1"/>
</calcChain>
</file>

<file path=xl/sharedStrings.xml><?xml version="1.0" encoding="utf-8"?>
<sst xmlns="http://schemas.openxmlformats.org/spreadsheetml/2006/main" count="13" uniqueCount="13">
  <si>
    <t>母平均</t>
    <rPh sb="0" eb="3">
      <t>ボヘイキン</t>
    </rPh>
    <phoneticPr fontId="1"/>
  </si>
  <si>
    <t>標本平均</t>
    <rPh sb="0" eb="2">
      <t>ヒョウホン</t>
    </rPh>
    <rPh sb="2" eb="4">
      <t>ヘイキン</t>
    </rPh>
    <phoneticPr fontId="1"/>
  </si>
  <si>
    <t>採択・棄却</t>
    <rPh sb="0" eb="2">
      <t>サイタク</t>
    </rPh>
    <rPh sb="3" eb="5">
      <t>キキャク</t>
    </rPh>
    <phoneticPr fontId="1"/>
  </si>
  <si>
    <t>（帰無仮説）</t>
    <rPh sb="1" eb="5">
      <t>キムカセツ</t>
    </rPh>
    <phoneticPr fontId="2"/>
  </si>
  <si>
    <t>有意水準</t>
    <rPh sb="0" eb="2">
      <t>ユウイ</t>
    </rPh>
    <rPh sb="2" eb="4">
      <t>スイジュン</t>
    </rPh>
    <phoneticPr fontId="1"/>
  </si>
  <si>
    <t>標本の大きさ</t>
    <rPh sb="0" eb="2">
      <t>ヒョウホン</t>
    </rPh>
    <rPh sb="3" eb="4">
      <t>オオ</t>
    </rPh>
    <phoneticPr fontId="1"/>
  </si>
  <si>
    <t>〔標本〕</t>
    <rPh sb="1" eb="3">
      <t>ヒョウホン</t>
    </rPh>
    <phoneticPr fontId="3"/>
  </si>
  <si>
    <t>棄却域端点</t>
    <rPh sb="0" eb="2">
      <t>キキャク</t>
    </rPh>
    <rPh sb="2" eb="3">
      <t>イキ</t>
    </rPh>
    <rPh sb="3" eb="5">
      <t>タンテン</t>
    </rPh>
    <phoneticPr fontId="3"/>
  </si>
  <si>
    <t>大きな標本による母平均の検定</t>
    <rPh sb="8" eb="11">
      <t>ボヘイキン</t>
    </rPh>
    <rPh sb="12" eb="14">
      <t>ケンテイ</t>
    </rPh>
    <phoneticPr fontId="1"/>
  </si>
  <si>
    <t>不偏標準偏差</t>
    <rPh sb="0" eb="2">
      <t>フヘン</t>
    </rPh>
    <rPh sb="2" eb="4">
      <t>ヒョウジュン</t>
    </rPh>
    <rPh sb="4" eb="6">
      <t>ヘンサ</t>
    </rPh>
    <phoneticPr fontId="1"/>
  </si>
  <si>
    <t>Z.TESTによる検定</t>
    <rPh sb="9" eb="11">
      <t>ケンテイ</t>
    </rPh>
    <phoneticPr fontId="3"/>
  </si>
  <si>
    <t>p値＝</t>
    <rPh sb="1" eb="2">
      <t>チ</t>
    </rPh>
    <phoneticPr fontId="3"/>
  </si>
  <si>
    <t>【付録】</t>
    <rPh sb="1" eb="3">
      <t>フロク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</si>
</sst>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_ "/>
    <numFmt numFmtId="178" formatCode="0_);[Red]\(0\)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2" borderId="1" xfId="0" applyNumberFormat="1" applyFill="1" applyBorder="1">
      <alignment vertical="center"/>
    </xf>
    <xf numFmtId="0" fontId="0" fillId="0" borderId="1" xfId="0" applyNumberFormat="1" applyBorder="1" applyAlignment="1">
      <alignment vertical="center" shrinkToFit="1"/>
    </xf>
    <xf numFmtId="177" fontId="0" fillId="0" borderId="1" xfId="0" applyNumberFormat="1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>
      <alignment vertical="center"/>
    </xf>
    <xf numFmtId="9" fontId="0" fillId="2" borderId="1" xfId="0" applyNumberFormat="1" applyFill="1" applyBorder="1">
      <alignment vertical="center"/>
    </xf>
    <xf numFmtId="178" fontId="0" fillId="0" borderId="2" xfId="0" applyNumberFormat="1" applyBorder="1" applyAlignment="1">
      <alignment vertical="center"/>
    </xf>
    <xf numFmtId="178" fontId="0" fillId="3" borderId="2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178" fontId="0" fillId="0" borderId="5" xfId="0" applyNumberForma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2"/>
  <sheetViews>
    <sheetView tabSelected="1" workbookViewId="0"/>
  </sheetViews>
  <sheetFormatPr defaultRowHeight="13.5" x14ac:dyDescent="0.15"/>
  <cols>
    <col min="1" max="1" width="3.125" customWidth="1"/>
    <col min="2" max="11" width="7" customWidth="1"/>
    <col min="12" max="12" width="10.5" customWidth="1"/>
  </cols>
  <sheetData>
    <row r="1" spans="2:14" ht="18.75" customHeight="1" x14ac:dyDescent="0.15">
      <c r="B1" s="8" t="s">
        <v>8</v>
      </c>
    </row>
    <row r="2" spans="2:14" ht="13.5" customHeight="1" x14ac:dyDescent="0.15">
      <c r="B2" s="8"/>
      <c r="M2" t="s">
        <v>12</v>
      </c>
      <c r="N2" t="s">
        <v>10</v>
      </c>
    </row>
    <row r="3" spans="2:14" ht="15" customHeight="1" x14ac:dyDescent="0.15">
      <c r="B3" s="21" t="s">
        <v>0</v>
      </c>
      <c r="C3" s="22"/>
      <c r="D3" s="3">
        <v>56000</v>
      </c>
      <c r="E3" t="s">
        <v>3</v>
      </c>
      <c r="F3" s="1"/>
      <c r="M3" s="7" t="s">
        <v>11</v>
      </c>
      <c r="N3" s="5">
        <f>1-_xlfn.Z.TEST(B6:K15,D3)</f>
        <v>7.2756480541292801E-2</v>
      </c>
    </row>
    <row r="4" spans="2:14" ht="15" customHeight="1" x14ac:dyDescent="0.15">
      <c r="B4" s="21" t="s">
        <v>4</v>
      </c>
      <c r="C4" s="22"/>
      <c r="D4" s="9">
        <v>0.05</v>
      </c>
    </row>
    <row r="5" spans="2:14" ht="16.5" customHeight="1" x14ac:dyDescent="0.15">
      <c r="B5" t="s">
        <v>6</v>
      </c>
    </row>
    <row r="6" spans="2:14" ht="13.5" customHeight="1" x14ac:dyDescent="0.15">
      <c r="B6" s="4">
        <v>34900</v>
      </c>
      <c r="C6" s="4">
        <v>57100</v>
      </c>
      <c r="D6" s="4">
        <v>57100</v>
      </c>
      <c r="E6" s="4">
        <v>48500</v>
      </c>
      <c r="F6" s="4">
        <v>31700</v>
      </c>
      <c r="G6" s="4">
        <v>47200</v>
      </c>
      <c r="H6" s="4">
        <v>48300</v>
      </c>
      <c r="I6" s="4">
        <v>63100</v>
      </c>
      <c r="J6" s="4">
        <v>59200</v>
      </c>
      <c r="K6" s="4">
        <v>42000</v>
      </c>
    </row>
    <row r="7" spans="2:14" ht="13.5" customHeight="1" x14ac:dyDescent="0.15">
      <c r="B7" s="4">
        <v>52800</v>
      </c>
      <c r="C7" s="4">
        <v>55400</v>
      </c>
      <c r="D7" s="4">
        <v>33800</v>
      </c>
      <c r="E7" s="4">
        <v>50500</v>
      </c>
      <c r="F7" s="4">
        <v>51000</v>
      </c>
      <c r="G7" s="4">
        <v>62100</v>
      </c>
      <c r="H7" s="4">
        <v>62200</v>
      </c>
      <c r="I7" s="4">
        <v>59000</v>
      </c>
      <c r="J7" s="4">
        <v>49000</v>
      </c>
      <c r="K7" s="4">
        <v>54300</v>
      </c>
    </row>
    <row r="8" spans="2:14" ht="13.5" customHeight="1" x14ac:dyDescent="0.15">
      <c r="B8" s="4">
        <v>53400</v>
      </c>
      <c r="C8" s="4">
        <v>42300</v>
      </c>
      <c r="D8" s="4">
        <v>52000</v>
      </c>
      <c r="E8" s="4">
        <v>64300</v>
      </c>
      <c r="F8" s="4">
        <v>62600</v>
      </c>
      <c r="G8" s="4">
        <v>60600</v>
      </c>
      <c r="H8" s="4">
        <v>53000</v>
      </c>
      <c r="I8" s="4">
        <v>46900</v>
      </c>
      <c r="J8" s="4">
        <v>53600</v>
      </c>
      <c r="K8" s="4">
        <v>47000</v>
      </c>
    </row>
    <row r="9" spans="2:14" ht="13.5" customHeight="1" x14ac:dyDescent="0.15">
      <c r="B9" s="4">
        <v>63400</v>
      </c>
      <c r="C9" s="4">
        <v>49800</v>
      </c>
      <c r="D9" s="4">
        <v>60100</v>
      </c>
      <c r="E9" s="4">
        <v>46800</v>
      </c>
      <c r="F9" s="4">
        <v>34400</v>
      </c>
      <c r="G9" s="4">
        <v>55700</v>
      </c>
      <c r="H9" s="4">
        <v>50400</v>
      </c>
      <c r="I9" s="4">
        <v>63100</v>
      </c>
      <c r="J9" s="4">
        <v>70900</v>
      </c>
      <c r="K9" s="4">
        <v>38800</v>
      </c>
    </row>
    <row r="10" spans="2:14" ht="13.5" customHeight="1" x14ac:dyDescent="0.15">
      <c r="B10" s="4">
        <v>53400</v>
      </c>
      <c r="C10" s="4">
        <v>52900</v>
      </c>
      <c r="D10" s="4">
        <v>43600</v>
      </c>
      <c r="E10" s="4">
        <v>53900</v>
      </c>
      <c r="F10" s="4">
        <v>57200</v>
      </c>
      <c r="G10" s="4">
        <v>55800</v>
      </c>
      <c r="H10" s="4">
        <v>61600</v>
      </c>
      <c r="I10" s="4">
        <v>70100</v>
      </c>
      <c r="J10" s="4">
        <v>55500</v>
      </c>
      <c r="K10" s="4">
        <v>49500</v>
      </c>
    </row>
    <row r="11" spans="2:14" ht="13.5" customHeight="1" x14ac:dyDescent="0.15">
      <c r="B11" s="4">
        <v>50500</v>
      </c>
      <c r="C11" s="4">
        <v>70200</v>
      </c>
      <c r="D11" s="4">
        <v>71200</v>
      </c>
      <c r="E11" s="4">
        <v>66400</v>
      </c>
      <c r="F11" s="4">
        <v>42800</v>
      </c>
      <c r="G11" s="4">
        <v>44000</v>
      </c>
      <c r="H11" s="4">
        <v>64000</v>
      </c>
      <c r="I11" s="4">
        <v>66500</v>
      </c>
      <c r="J11" s="4">
        <v>61300</v>
      </c>
      <c r="K11" s="4">
        <v>58400</v>
      </c>
    </row>
    <row r="12" spans="2:14" ht="13.5" customHeight="1" x14ac:dyDescent="0.15">
      <c r="B12" s="4">
        <v>55500</v>
      </c>
      <c r="C12" s="4">
        <v>52700</v>
      </c>
      <c r="D12" s="4">
        <v>61400</v>
      </c>
      <c r="E12" s="4">
        <v>55200</v>
      </c>
      <c r="F12" s="4">
        <v>51000</v>
      </c>
      <c r="G12" s="4">
        <v>59700</v>
      </c>
      <c r="H12" s="4">
        <v>57200</v>
      </c>
      <c r="I12" s="4">
        <v>61300</v>
      </c>
      <c r="J12" s="4">
        <v>54400</v>
      </c>
      <c r="K12" s="4">
        <v>51700</v>
      </c>
    </row>
    <row r="13" spans="2:14" ht="13.5" customHeight="1" x14ac:dyDescent="0.15">
      <c r="B13" s="4">
        <v>42400</v>
      </c>
      <c r="C13" s="4">
        <v>71600</v>
      </c>
      <c r="D13" s="4">
        <v>64700</v>
      </c>
      <c r="E13" s="4">
        <v>42300</v>
      </c>
      <c r="F13" s="4">
        <v>73700</v>
      </c>
      <c r="G13" s="4">
        <v>40500</v>
      </c>
      <c r="H13" s="4">
        <v>49100</v>
      </c>
      <c r="I13" s="4">
        <v>51700</v>
      </c>
      <c r="J13" s="4">
        <v>56300</v>
      </c>
      <c r="K13" s="4">
        <v>61000</v>
      </c>
    </row>
    <row r="14" spans="2:14" ht="13.5" customHeight="1" x14ac:dyDescent="0.15">
      <c r="B14" s="4">
        <v>32700</v>
      </c>
      <c r="C14" s="4">
        <v>55800</v>
      </c>
      <c r="D14" s="4">
        <v>48100</v>
      </c>
      <c r="E14" s="4">
        <v>56700</v>
      </c>
      <c r="F14" s="4">
        <v>62000</v>
      </c>
      <c r="G14" s="4">
        <v>47900</v>
      </c>
      <c r="H14" s="4">
        <v>59600</v>
      </c>
      <c r="I14" s="4">
        <v>68000</v>
      </c>
      <c r="J14" s="4">
        <v>40200</v>
      </c>
      <c r="K14" s="4">
        <v>46600</v>
      </c>
    </row>
    <row r="15" spans="2:14" ht="13.5" customHeight="1" x14ac:dyDescent="0.15">
      <c r="B15" s="4">
        <v>51400</v>
      </c>
      <c r="C15" s="4">
        <v>54600</v>
      </c>
      <c r="D15" s="4">
        <v>59900</v>
      </c>
      <c r="E15" s="4">
        <v>70100</v>
      </c>
      <c r="F15" s="4">
        <v>60800</v>
      </c>
      <c r="G15" s="4">
        <v>59400</v>
      </c>
      <c r="H15" s="4">
        <v>72400</v>
      </c>
      <c r="I15" s="4">
        <v>55000</v>
      </c>
      <c r="J15" s="4">
        <v>56800</v>
      </c>
      <c r="K15" s="4">
        <v>56300</v>
      </c>
    </row>
    <row r="17" spans="2:8" ht="15" customHeight="1" x14ac:dyDescent="0.15">
      <c r="B17" s="17" t="s">
        <v>5</v>
      </c>
      <c r="C17" s="18"/>
      <c r="D17" s="10">
        <f>COUNT(B6:K15)</f>
        <v>100</v>
      </c>
      <c r="E17" s="13"/>
    </row>
    <row r="18" spans="2:8" ht="15" customHeight="1" x14ac:dyDescent="0.15">
      <c r="B18" s="19" t="s">
        <v>1</v>
      </c>
      <c r="C18" s="20"/>
      <c r="D18" s="11">
        <f>AVERAGE(B6:K15)</f>
        <v>54648</v>
      </c>
      <c r="E18" s="13"/>
    </row>
    <row r="19" spans="2:8" ht="15" customHeight="1" thickBot="1" x14ac:dyDescent="0.2">
      <c r="B19" s="19" t="s">
        <v>9</v>
      </c>
      <c r="C19" s="20"/>
      <c r="D19" s="10">
        <f>_xlfn.STDEV.S(B6:K15)</f>
        <v>9288.4905429061273</v>
      </c>
      <c r="E19" s="13"/>
    </row>
    <row r="20" spans="2:8" ht="15" customHeight="1" thickBot="1" x14ac:dyDescent="0.2">
      <c r="B20" s="15" t="s">
        <v>7</v>
      </c>
      <c r="C20" s="20"/>
      <c r="D20" s="11">
        <f>D3-1.65*D19/SQRT(D17)</f>
        <v>54467.399060420488</v>
      </c>
      <c r="E20" s="13"/>
      <c r="F20" s="15" t="s">
        <v>2</v>
      </c>
      <c r="G20" s="16"/>
      <c r="H20" s="14" t="str">
        <f>IF(D18&lt;=D20,"棄却","採択")</f>
        <v>採択</v>
      </c>
    </row>
    <row r="21" spans="2:8" x14ac:dyDescent="0.15">
      <c r="B21" s="6"/>
      <c r="C21" s="6"/>
      <c r="D21" s="12"/>
      <c r="E21" s="12"/>
    </row>
    <row r="22" spans="2:8" ht="16.5" customHeight="1" x14ac:dyDescent="0.15">
      <c r="E22" s="2"/>
    </row>
  </sheetData>
  <mergeCells count="7">
    <mergeCell ref="F20:G20"/>
    <mergeCell ref="B17:C17"/>
    <mergeCell ref="B18:C18"/>
    <mergeCell ref="B3:C3"/>
    <mergeCell ref="B4:C4"/>
    <mergeCell ref="B19:C19"/>
    <mergeCell ref="B20:C2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2022-05-30T09:23:46Z</dcterms:modified>
</cp:coreProperties>
</file>