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BEEDC648-17EB-4C16-BC03-24E6E5C0414F}" xr6:coauthVersionLast="47" xr6:coauthVersionMax="47" xr10:uidLastSave="{00000000-0000-0000-0000-000000000000}"/>
  <bookViews>
    <workbookView xWindow="-120" yWindow="-120" windowWidth="20730" windowHeight="11040" xr2:uid="{BF8F59FF-2CC2-45A2-979D-979E29DB1192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externalReferences>
    <externalReference r:id="rId7"/>
  </externalReferences>
  <definedNames>
    <definedName name="_xlnm._FilterDatabase" localSheetId="0" hidden="1">Sheet1!$A$3:$D$12</definedName>
    <definedName name="_xlnm._FilterDatabase" localSheetId="1" hidden="1">Sheet2!$A$3:$D$12</definedName>
    <definedName name="_xlnm._FilterDatabase" localSheetId="2" hidden="1">Sheet3!$A$3:$D$12</definedName>
    <definedName name="_xlnm._FilterDatabase" localSheetId="3" hidden="1">Sheet4!$A$3:$E$16</definedName>
    <definedName name="_xlnm._FilterDatabase" localSheetId="4" hidden="1">Sheet5!$A$3:$E$16</definedName>
    <definedName name="_xlnm._FilterDatabase" localSheetId="5" hidden="1">Sheet6!$A$3:$E$16</definedName>
    <definedName name="商品リスト">[1]商品リスト!$A$3:$D$10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6" l="1"/>
  <c r="H5" i="6"/>
  <c r="H4" i="6"/>
  <c r="H5" i="5"/>
  <c r="H4" i="5"/>
  <c r="H4" i="4"/>
  <c r="E5" i="3"/>
  <c r="E6" i="3"/>
  <c r="E7" i="3"/>
  <c r="E8" i="3"/>
  <c r="E9" i="3"/>
  <c r="E10" i="3"/>
  <c r="E11" i="3"/>
  <c r="E4" i="3"/>
  <c r="E5" i="2"/>
  <c r="E6" i="2"/>
  <c r="E7" i="2"/>
  <c r="E8" i="2"/>
  <c r="E9" i="2"/>
  <c r="E10" i="2"/>
  <c r="E11" i="2"/>
  <c r="E4" i="2"/>
  <c r="E5" i="1"/>
  <c r="E6" i="1"/>
  <c r="E7" i="1"/>
  <c r="E8" i="1"/>
  <c r="E9" i="1"/>
  <c r="E10" i="1"/>
  <c r="E11" i="1"/>
  <c r="E4" i="1"/>
  <c r="C12" i="3"/>
  <c r="B12" i="3"/>
  <c r="D11" i="3"/>
  <c r="D10" i="3"/>
  <c r="D9" i="3"/>
  <c r="D8" i="3"/>
  <c r="D7" i="3"/>
  <c r="D6" i="3"/>
  <c r="D5" i="3"/>
  <c r="D4" i="3"/>
  <c r="C12" i="2"/>
  <c r="B12" i="2"/>
  <c r="D11" i="2"/>
  <c r="D10" i="2"/>
  <c r="D9" i="2"/>
  <c r="D8" i="2"/>
  <c r="D7" i="2"/>
  <c r="D6" i="2"/>
  <c r="D5" i="2"/>
  <c r="D12" i="2" s="1"/>
  <c r="D4" i="2"/>
  <c r="C12" i="1"/>
  <c r="B12" i="1"/>
  <c r="D11" i="1"/>
  <c r="D10" i="1"/>
  <c r="D9" i="1"/>
  <c r="D8" i="1"/>
  <c r="D7" i="1"/>
  <c r="D6" i="1"/>
  <c r="D5" i="1"/>
  <c r="D4" i="1"/>
  <c r="D12" i="1" s="1"/>
  <c r="D12" i="3" l="1"/>
</calcChain>
</file>

<file path=xl/sharedStrings.xml><?xml version="1.0" encoding="utf-8"?>
<sst xmlns="http://schemas.openxmlformats.org/spreadsheetml/2006/main" count="156" uniqueCount="35">
  <si>
    <t>研修試験結果</t>
    <rPh sb="0" eb="2">
      <t>ケンシュウ</t>
    </rPh>
    <rPh sb="2" eb="4">
      <t>シケン</t>
    </rPh>
    <rPh sb="4" eb="6">
      <t>ケッカ</t>
    </rPh>
    <phoneticPr fontId="5"/>
  </si>
  <si>
    <t>氏名</t>
    <rPh sb="0" eb="2">
      <t>シメイ</t>
    </rPh>
    <phoneticPr fontId="5"/>
  </si>
  <si>
    <t>筆記</t>
    <rPh sb="0" eb="2">
      <t>ヒッキ</t>
    </rPh>
    <phoneticPr fontId="5"/>
  </si>
  <si>
    <t>実技</t>
    <rPh sb="0" eb="2">
      <t>ジツギ</t>
    </rPh>
    <phoneticPr fontId="5"/>
  </si>
  <si>
    <t>合計</t>
    <rPh sb="0" eb="2">
      <t>ゴウケイ</t>
    </rPh>
    <phoneticPr fontId="5"/>
  </si>
  <si>
    <t>宇田川恵子</t>
    <rPh sb="0" eb="3">
      <t>ウダカワ</t>
    </rPh>
    <rPh sb="3" eb="5">
      <t>ケイコ</t>
    </rPh>
    <phoneticPr fontId="5"/>
  </si>
  <si>
    <t>三枝孝彦</t>
    <rPh sb="0" eb="2">
      <t>サエグサ</t>
    </rPh>
    <rPh sb="2" eb="4">
      <t>タカヒコ</t>
    </rPh>
    <phoneticPr fontId="5"/>
  </si>
  <si>
    <t>中川あずさ</t>
    <rPh sb="0" eb="2">
      <t>ナカガワ</t>
    </rPh>
    <phoneticPr fontId="5"/>
  </si>
  <si>
    <t>川野淳平</t>
    <rPh sb="0" eb="2">
      <t>カワノ</t>
    </rPh>
    <rPh sb="2" eb="3">
      <t>ジュン</t>
    </rPh>
    <rPh sb="3" eb="4">
      <t>ヘイ</t>
    </rPh>
    <phoneticPr fontId="5"/>
  </si>
  <si>
    <t>小野寺洋子</t>
    <rPh sb="0" eb="3">
      <t>オノデラ</t>
    </rPh>
    <rPh sb="3" eb="5">
      <t>ヨウコ</t>
    </rPh>
    <phoneticPr fontId="5"/>
  </si>
  <si>
    <t>森山俊太</t>
    <rPh sb="0" eb="2">
      <t>モリヤマ</t>
    </rPh>
    <rPh sb="2" eb="4">
      <t>シュンタ</t>
    </rPh>
    <phoneticPr fontId="5"/>
  </si>
  <si>
    <t>後藤紗枝</t>
    <rPh sb="0" eb="2">
      <t>ゴトウ</t>
    </rPh>
    <rPh sb="2" eb="4">
      <t>サエ</t>
    </rPh>
    <phoneticPr fontId="5"/>
  </si>
  <si>
    <t>和田正也</t>
    <rPh sb="0" eb="2">
      <t>ワダ</t>
    </rPh>
    <rPh sb="2" eb="4">
      <t>マサヤ</t>
    </rPh>
    <phoneticPr fontId="5"/>
  </si>
  <si>
    <t>平均点</t>
    <rPh sb="0" eb="2">
      <t>ヘイキン</t>
    </rPh>
    <rPh sb="2" eb="3">
      <t>テン</t>
    </rPh>
    <phoneticPr fontId="5"/>
  </si>
  <si>
    <t>評価</t>
    <rPh sb="0" eb="2">
      <t>ヒョウカ</t>
    </rPh>
    <phoneticPr fontId="5"/>
  </si>
  <si>
    <t>追試</t>
    <rPh sb="0" eb="2">
      <t>ツイシ</t>
    </rPh>
    <phoneticPr fontId="5"/>
  </si>
  <si>
    <t>場所</t>
    <rPh sb="0" eb="2">
      <t>バショ</t>
    </rPh>
    <phoneticPr fontId="5"/>
  </si>
  <si>
    <t>開催日</t>
    <rPh sb="0" eb="3">
      <t>カイサイビ</t>
    </rPh>
    <phoneticPr fontId="5"/>
  </si>
  <si>
    <t>定員</t>
    <rPh sb="0" eb="2">
      <t>テイイン</t>
    </rPh>
    <phoneticPr fontId="5"/>
  </si>
  <si>
    <t>参加人数</t>
    <rPh sb="0" eb="2">
      <t>サンカ</t>
    </rPh>
    <rPh sb="2" eb="4">
      <t>ニンズウ</t>
    </rPh>
    <phoneticPr fontId="5"/>
  </si>
  <si>
    <t>東京</t>
    <rPh sb="0" eb="2">
      <t>トウキョウ</t>
    </rPh>
    <phoneticPr fontId="5"/>
  </si>
  <si>
    <t>参加人数合計</t>
    <rPh sb="0" eb="2">
      <t>サンカ</t>
    </rPh>
    <rPh sb="2" eb="4">
      <t>ニンズウ</t>
    </rPh>
    <rPh sb="4" eb="6">
      <t>ゴウケイ</t>
    </rPh>
    <phoneticPr fontId="5"/>
  </si>
  <si>
    <t>参加人数平均</t>
    <rPh sb="0" eb="2">
      <t>サンカ</t>
    </rPh>
    <rPh sb="2" eb="4">
      <t>ニンズウ</t>
    </rPh>
    <rPh sb="4" eb="6">
      <t>ヘイキン</t>
    </rPh>
    <phoneticPr fontId="5"/>
  </si>
  <si>
    <t>大阪</t>
    <rPh sb="0" eb="2">
      <t>オオサカ</t>
    </rPh>
    <phoneticPr fontId="5"/>
  </si>
  <si>
    <t>講座回数</t>
    <rPh sb="0" eb="2">
      <t>コウザ</t>
    </rPh>
    <rPh sb="2" eb="4">
      <t>カイスウ</t>
    </rPh>
    <phoneticPr fontId="5"/>
  </si>
  <si>
    <t>研修名</t>
    <rPh sb="0" eb="3">
      <t>ケンシュウメイ</t>
    </rPh>
    <phoneticPr fontId="5"/>
  </si>
  <si>
    <t>リーダー研修</t>
    <rPh sb="4" eb="6">
      <t>ケンシュウ</t>
    </rPh>
    <phoneticPr fontId="5"/>
  </si>
  <si>
    <t>エクセルプログラミング</t>
    <phoneticPr fontId="5"/>
  </si>
  <si>
    <t>プレゼン技法</t>
    <rPh sb="4" eb="6">
      <t>ギホウ</t>
    </rPh>
    <phoneticPr fontId="5"/>
  </si>
  <si>
    <t>PowerPointスライド作成</t>
    <rPh sb="14" eb="16">
      <t>サクセイ</t>
    </rPh>
    <phoneticPr fontId="5"/>
  </si>
  <si>
    <t>コーチング研修</t>
    <rPh sb="5" eb="7">
      <t>ケンシュウ</t>
    </rPh>
    <phoneticPr fontId="5"/>
  </si>
  <si>
    <t>ビジネスマナー再入門</t>
    <rPh sb="7" eb="10">
      <t>サイニュウモン</t>
    </rPh>
    <phoneticPr fontId="5"/>
  </si>
  <si>
    <t>エクセルで営業分析</t>
    <rPh sb="5" eb="9">
      <t>エイギョウブンセキ</t>
    </rPh>
    <phoneticPr fontId="5"/>
  </si>
  <si>
    <t>実践ビジネス英会話</t>
    <rPh sb="0" eb="2">
      <t>ジッセン</t>
    </rPh>
    <rPh sb="6" eb="9">
      <t>エイカイワ</t>
    </rPh>
    <phoneticPr fontId="5"/>
  </si>
  <si>
    <t>ブラッシュアップ研修一覧</t>
    <rPh sb="8" eb="10">
      <t>ケンシュウ</t>
    </rPh>
    <rPh sb="10" eb="12">
      <t>イチラン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</si>
</sst>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1" applyFont="1">
      <alignment vertical="center"/>
    </xf>
    <xf numFmtId="0" fontId="6" fillId="5" borderId="1" xfId="4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" fontId="1" fillId="0" borderId="1" xfId="3" applyNumberFormat="1" applyFill="1" applyBorder="1">
      <alignment vertical="center"/>
    </xf>
    <xf numFmtId="0" fontId="6" fillId="6" borderId="1" xfId="2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5" applyFont="1" applyBorder="1">
      <alignment vertical="center"/>
    </xf>
    <xf numFmtId="0" fontId="0" fillId="0" borderId="2" xfId="0" applyBorder="1">
      <alignment vertical="center"/>
    </xf>
    <xf numFmtId="176" fontId="0" fillId="0" borderId="1" xfId="0" applyNumberFormat="1" applyBorder="1">
      <alignment vertical="center"/>
    </xf>
  </cellXfs>
  <cellStyles count="6">
    <cellStyle name="40% - アクセント 4" xfId="3" builtinId="43"/>
    <cellStyle name="アクセント 2" xfId="2" builtinId="33"/>
    <cellStyle name="アクセント 5" xfId="4" builtinId="45"/>
    <cellStyle name="桁区切り 2" xfId="5" xr:uid="{2B9C9F3C-FF07-4248-8E2D-24FAE16FE4C3}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&#12505;&#12473;&#12488;&#12475;&#12524;&#12463;&#12471;&#12519;&#12531;\data\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B0D3E-AD6D-4583-90D8-FA4D102956E5}">
  <dimension ref="A1:E12"/>
  <sheetViews>
    <sheetView tabSelected="1" workbookViewId="0"/>
  </sheetViews>
  <sheetFormatPr defaultRowHeight="18.75"/>
  <cols>
    <col min="1" max="1" width="13.5" customWidth="1"/>
    <col min="2" max="3" width="7.875" customWidth="1"/>
    <col min="4" max="4" width="8" bestFit="1" customWidth="1"/>
    <col min="5" max="5" width="7.125" bestFit="1" customWidth="1"/>
  </cols>
  <sheetData>
    <row r="1" spans="1:5" ht="19.5">
      <c r="A1" s="1" t="s">
        <v>0</v>
      </c>
    </row>
    <row r="3" spans="1:5">
      <c r="A3" s="2" t="s">
        <v>1</v>
      </c>
      <c r="B3" s="2" t="s">
        <v>2</v>
      </c>
      <c r="C3" s="2" t="s">
        <v>3</v>
      </c>
      <c r="D3" s="2" t="s">
        <v>4</v>
      </c>
      <c r="E3" s="2" t="s">
        <v>14</v>
      </c>
    </row>
    <row r="4" spans="1:5">
      <c r="A4" s="3" t="s">
        <v>5</v>
      </c>
      <c r="B4" s="3">
        <v>80</v>
      </c>
      <c r="C4" s="3">
        <v>70</v>
      </c>
      <c r="D4" s="3">
        <f>SUM(B4:C4)</f>
        <v>150</v>
      </c>
      <c r="E4" s="3" t="str">
        <f>IF(D4&gt;=150,"合格","不合格")</f>
        <v>合格</v>
      </c>
    </row>
    <row r="5" spans="1:5">
      <c r="A5" s="3" t="s">
        <v>6</v>
      </c>
      <c r="B5" s="3">
        <v>55</v>
      </c>
      <c r="C5" s="3">
        <v>75</v>
      </c>
      <c r="D5" s="3">
        <f t="shared" ref="D5:D11" si="0">SUM(B5:C5)</f>
        <v>130</v>
      </c>
      <c r="E5" s="3" t="str">
        <f t="shared" ref="E5:E11" si="1">IF(D5&gt;=150,"合格","不合格")</f>
        <v>不合格</v>
      </c>
    </row>
    <row r="6" spans="1:5">
      <c r="A6" s="3" t="s">
        <v>7</v>
      </c>
      <c r="B6" s="3">
        <v>90</v>
      </c>
      <c r="C6" s="3">
        <v>75</v>
      </c>
      <c r="D6" s="3">
        <f t="shared" si="0"/>
        <v>165</v>
      </c>
      <c r="E6" s="3" t="str">
        <f t="shared" si="1"/>
        <v>合格</v>
      </c>
    </row>
    <row r="7" spans="1:5">
      <c r="A7" s="3" t="s">
        <v>8</v>
      </c>
      <c r="B7" s="3">
        <v>95</v>
      </c>
      <c r="C7" s="3">
        <v>80</v>
      </c>
      <c r="D7" s="3">
        <f t="shared" si="0"/>
        <v>175</v>
      </c>
      <c r="E7" s="3" t="str">
        <f t="shared" si="1"/>
        <v>合格</v>
      </c>
    </row>
    <row r="8" spans="1:5">
      <c r="A8" s="3" t="s">
        <v>9</v>
      </c>
      <c r="B8" s="3">
        <v>80</v>
      </c>
      <c r="C8" s="3">
        <v>92</v>
      </c>
      <c r="D8" s="3">
        <f t="shared" si="0"/>
        <v>172</v>
      </c>
      <c r="E8" s="3" t="str">
        <f t="shared" si="1"/>
        <v>合格</v>
      </c>
    </row>
    <row r="9" spans="1:5">
      <c r="A9" s="3" t="s">
        <v>10</v>
      </c>
      <c r="B9" s="3">
        <v>75</v>
      </c>
      <c r="C9" s="3">
        <v>70</v>
      </c>
      <c r="D9" s="3">
        <f t="shared" si="0"/>
        <v>145</v>
      </c>
      <c r="E9" s="3" t="str">
        <f t="shared" si="1"/>
        <v>不合格</v>
      </c>
    </row>
    <row r="10" spans="1:5">
      <c r="A10" s="3" t="s">
        <v>11</v>
      </c>
      <c r="B10" s="3">
        <v>82</v>
      </c>
      <c r="C10" s="3">
        <v>95</v>
      </c>
      <c r="D10" s="3">
        <f t="shared" si="0"/>
        <v>177</v>
      </c>
      <c r="E10" s="3" t="str">
        <f t="shared" si="1"/>
        <v>合格</v>
      </c>
    </row>
    <row r="11" spans="1:5">
      <c r="A11" s="3" t="s">
        <v>12</v>
      </c>
      <c r="B11" s="3">
        <v>80</v>
      </c>
      <c r="C11" s="3">
        <v>75</v>
      </c>
      <c r="D11" s="3">
        <f t="shared" si="0"/>
        <v>155</v>
      </c>
      <c r="E11" s="3" t="str">
        <f t="shared" si="1"/>
        <v>合格</v>
      </c>
    </row>
    <row r="12" spans="1:5">
      <c r="A12" s="2" t="s">
        <v>13</v>
      </c>
      <c r="B12" s="4">
        <f>AVERAGE(B4:B11)</f>
        <v>79.625</v>
      </c>
      <c r="C12" s="4">
        <f>AVERAGE(C4:C11)</f>
        <v>79</v>
      </c>
      <c r="D12" s="4">
        <f>AVERAGE(D4:D11)</f>
        <v>158.625</v>
      </c>
      <c r="E12" s="3"/>
    </row>
  </sheetData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F4C4C-AA66-440E-86F9-BB380B82F1CF}">
  <dimension ref="A1:E12"/>
  <sheetViews>
    <sheetView workbookViewId="0"/>
  </sheetViews>
  <sheetFormatPr defaultRowHeight="18.75"/>
  <cols>
    <col min="1" max="1" width="13.5" customWidth="1"/>
    <col min="2" max="3" width="7.875" customWidth="1"/>
    <col min="4" max="4" width="8" bestFit="1" customWidth="1"/>
    <col min="5" max="5" width="6.875" customWidth="1"/>
  </cols>
  <sheetData>
    <row r="1" spans="1:5" ht="19.5">
      <c r="A1" s="1" t="s">
        <v>0</v>
      </c>
    </row>
    <row r="3" spans="1:5">
      <c r="A3" s="2" t="s">
        <v>1</v>
      </c>
      <c r="B3" s="2" t="s">
        <v>2</v>
      </c>
      <c r="C3" s="2" t="s">
        <v>3</v>
      </c>
      <c r="D3" s="2" t="s">
        <v>4</v>
      </c>
      <c r="E3" s="2" t="s">
        <v>14</v>
      </c>
    </row>
    <row r="4" spans="1:5">
      <c r="A4" s="3" t="s">
        <v>5</v>
      </c>
      <c r="B4" s="3">
        <v>80</v>
      </c>
      <c r="C4" s="3">
        <v>70</v>
      </c>
      <c r="D4" s="3">
        <f>SUM(B4:C4)</f>
        <v>150</v>
      </c>
      <c r="E4" s="3" t="str">
        <f>IF(D4&gt;=170,"A",IF(D4&gt;=150,"B","C"))</f>
        <v>B</v>
      </c>
    </row>
    <row r="5" spans="1:5">
      <c r="A5" s="3" t="s">
        <v>6</v>
      </c>
      <c r="B5" s="3">
        <v>55</v>
      </c>
      <c r="C5" s="3">
        <v>75</v>
      </c>
      <c r="D5" s="3">
        <f t="shared" ref="D5:D11" si="0">SUM(B5:C5)</f>
        <v>130</v>
      </c>
      <c r="E5" s="3" t="str">
        <f t="shared" ref="E5:E11" si="1">IF(D5&gt;=170,"A",IF(D5&gt;=150,"B","C"))</f>
        <v>C</v>
      </c>
    </row>
    <row r="6" spans="1:5">
      <c r="A6" s="3" t="s">
        <v>7</v>
      </c>
      <c r="B6" s="3">
        <v>90</v>
      </c>
      <c r="C6" s="3">
        <v>75</v>
      </c>
      <c r="D6" s="3">
        <f t="shared" si="0"/>
        <v>165</v>
      </c>
      <c r="E6" s="3" t="str">
        <f t="shared" si="1"/>
        <v>B</v>
      </c>
    </row>
    <row r="7" spans="1:5">
      <c r="A7" s="3" t="s">
        <v>8</v>
      </c>
      <c r="B7" s="3">
        <v>95</v>
      </c>
      <c r="C7" s="3">
        <v>80</v>
      </c>
      <c r="D7" s="3">
        <f t="shared" si="0"/>
        <v>175</v>
      </c>
      <c r="E7" s="3" t="str">
        <f t="shared" si="1"/>
        <v>A</v>
      </c>
    </row>
    <row r="8" spans="1:5">
      <c r="A8" s="3" t="s">
        <v>9</v>
      </c>
      <c r="B8" s="3">
        <v>80</v>
      </c>
      <c r="C8" s="3">
        <v>92</v>
      </c>
      <c r="D8" s="3">
        <f t="shared" si="0"/>
        <v>172</v>
      </c>
      <c r="E8" s="3" t="str">
        <f t="shared" si="1"/>
        <v>A</v>
      </c>
    </row>
    <row r="9" spans="1:5">
      <c r="A9" s="3" t="s">
        <v>10</v>
      </c>
      <c r="B9" s="3">
        <v>75</v>
      </c>
      <c r="C9" s="3">
        <v>70</v>
      </c>
      <c r="D9" s="3">
        <f t="shared" si="0"/>
        <v>145</v>
      </c>
      <c r="E9" s="3" t="str">
        <f t="shared" si="1"/>
        <v>C</v>
      </c>
    </row>
    <row r="10" spans="1:5">
      <c r="A10" s="3" t="s">
        <v>11</v>
      </c>
      <c r="B10" s="3">
        <v>82</v>
      </c>
      <c r="C10" s="3">
        <v>95</v>
      </c>
      <c r="D10" s="3">
        <f t="shared" si="0"/>
        <v>177</v>
      </c>
      <c r="E10" s="3" t="str">
        <f t="shared" si="1"/>
        <v>A</v>
      </c>
    </row>
    <row r="11" spans="1:5">
      <c r="A11" s="3" t="s">
        <v>12</v>
      </c>
      <c r="B11" s="3">
        <v>80</v>
      </c>
      <c r="C11" s="3">
        <v>75</v>
      </c>
      <c r="D11" s="3">
        <f t="shared" si="0"/>
        <v>155</v>
      </c>
      <c r="E11" s="3" t="str">
        <f t="shared" si="1"/>
        <v>B</v>
      </c>
    </row>
    <row r="12" spans="1:5">
      <c r="A12" s="2" t="s">
        <v>13</v>
      </c>
      <c r="B12" s="4">
        <f>AVERAGE(B4:B11)</f>
        <v>79.625</v>
      </c>
      <c r="C12" s="4">
        <f>AVERAGE(C4:C11)</f>
        <v>79</v>
      </c>
      <c r="D12" s="4">
        <f>AVERAGE(D4:D11)</f>
        <v>158.625</v>
      </c>
      <c r="E12" s="3"/>
    </row>
  </sheetData>
  <phoneticPr fontId="5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AB7E2-E015-40C9-8B26-5240C4B50204}">
  <dimension ref="A1:E12"/>
  <sheetViews>
    <sheetView workbookViewId="0"/>
  </sheetViews>
  <sheetFormatPr defaultRowHeight="18.75"/>
  <cols>
    <col min="1" max="1" width="13.5" customWidth="1"/>
    <col min="2" max="3" width="7.875" customWidth="1"/>
    <col min="4" max="4" width="8" bestFit="1" customWidth="1"/>
    <col min="5" max="5" width="7.125" customWidth="1"/>
  </cols>
  <sheetData>
    <row r="1" spans="1:5" ht="19.5">
      <c r="A1" s="1" t="s">
        <v>0</v>
      </c>
    </row>
    <row r="3" spans="1:5">
      <c r="A3" s="2" t="s">
        <v>1</v>
      </c>
      <c r="B3" s="2" t="s">
        <v>2</v>
      </c>
      <c r="C3" s="2" t="s">
        <v>3</v>
      </c>
      <c r="D3" s="2" t="s">
        <v>4</v>
      </c>
      <c r="E3" s="2" t="s">
        <v>15</v>
      </c>
    </row>
    <row r="4" spans="1:5">
      <c r="A4" s="3" t="s">
        <v>5</v>
      </c>
      <c r="B4" s="3">
        <v>80</v>
      </c>
      <c r="C4" s="3">
        <v>69</v>
      </c>
      <c r="D4" s="3">
        <f>SUM(B4:C4)</f>
        <v>149</v>
      </c>
      <c r="E4" s="3" t="str">
        <f>IF(OR(B4&lt;=70,C4&lt;=70),"追試","")</f>
        <v>追試</v>
      </c>
    </row>
    <row r="5" spans="1:5">
      <c r="A5" s="3" t="s">
        <v>6</v>
      </c>
      <c r="B5" s="3">
        <v>55</v>
      </c>
      <c r="C5" s="3">
        <v>75</v>
      </c>
      <c r="D5" s="3">
        <f t="shared" ref="D5:D11" si="0">SUM(B5:C5)</f>
        <v>130</v>
      </c>
      <c r="E5" s="3" t="str">
        <f t="shared" ref="E5:E11" si="1">IF(OR(B5&lt;=70,C5&lt;=70),"追試","")</f>
        <v>追試</v>
      </c>
    </row>
    <row r="6" spans="1:5">
      <c r="A6" s="3" t="s">
        <v>7</v>
      </c>
      <c r="B6" s="3">
        <v>90</v>
      </c>
      <c r="C6" s="3">
        <v>75</v>
      </c>
      <c r="D6" s="3">
        <f t="shared" si="0"/>
        <v>165</v>
      </c>
      <c r="E6" s="3" t="str">
        <f t="shared" si="1"/>
        <v/>
      </c>
    </row>
    <row r="7" spans="1:5">
      <c r="A7" s="3" t="s">
        <v>8</v>
      </c>
      <c r="B7" s="3">
        <v>95</v>
      </c>
      <c r="C7" s="3">
        <v>80</v>
      </c>
      <c r="D7" s="3">
        <f t="shared" si="0"/>
        <v>175</v>
      </c>
      <c r="E7" s="3" t="str">
        <f t="shared" si="1"/>
        <v/>
      </c>
    </row>
    <row r="8" spans="1:5">
      <c r="A8" s="3" t="s">
        <v>9</v>
      </c>
      <c r="B8" s="3">
        <v>80</v>
      </c>
      <c r="C8" s="3">
        <v>92</v>
      </c>
      <c r="D8" s="3">
        <f t="shared" si="0"/>
        <v>172</v>
      </c>
      <c r="E8" s="3" t="str">
        <f t="shared" si="1"/>
        <v/>
      </c>
    </row>
    <row r="9" spans="1:5">
      <c r="A9" s="3" t="s">
        <v>10</v>
      </c>
      <c r="B9" s="3">
        <v>75</v>
      </c>
      <c r="C9" s="3">
        <v>70</v>
      </c>
      <c r="D9" s="3">
        <f t="shared" si="0"/>
        <v>145</v>
      </c>
      <c r="E9" s="3" t="str">
        <f t="shared" si="1"/>
        <v>追試</v>
      </c>
    </row>
    <row r="10" spans="1:5">
      <c r="A10" s="3" t="s">
        <v>11</v>
      </c>
      <c r="B10" s="3">
        <v>82</v>
      </c>
      <c r="C10" s="3">
        <v>95</v>
      </c>
      <c r="D10" s="3">
        <f t="shared" si="0"/>
        <v>177</v>
      </c>
      <c r="E10" s="3" t="str">
        <f t="shared" si="1"/>
        <v/>
      </c>
    </row>
    <row r="11" spans="1:5">
      <c r="A11" s="3" t="s">
        <v>12</v>
      </c>
      <c r="B11" s="3">
        <v>80</v>
      </c>
      <c r="C11" s="3">
        <v>75</v>
      </c>
      <c r="D11" s="3">
        <f t="shared" si="0"/>
        <v>155</v>
      </c>
      <c r="E11" s="3" t="str">
        <f t="shared" si="1"/>
        <v/>
      </c>
    </row>
    <row r="12" spans="1:5">
      <c r="A12" s="2" t="s">
        <v>13</v>
      </c>
      <c r="B12" s="4">
        <f>AVERAGE(B4:B11)</f>
        <v>79.625</v>
      </c>
      <c r="C12" s="4">
        <f>AVERAGE(C4:C11)</f>
        <v>78.875</v>
      </c>
      <c r="D12" s="4">
        <f>AVERAGE(D4:D11)</f>
        <v>158.5</v>
      </c>
      <c r="E12" s="3"/>
    </row>
  </sheetData>
  <phoneticPr fontId="5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5FE68-BE80-424D-9F84-F870CEE7E008}">
  <dimension ref="A1:H16"/>
  <sheetViews>
    <sheetView workbookViewId="0"/>
  </sheetViews>
  <sheetFormatPr defaultRowHeight="18.75"/>
  <cols>
    <col min="1" max="1" width="24.75" customWidth="1"/>
    <col min="2" max="2" width="5.125" customWidth="1"/>
    <col min="3" max="3" width="11.375" bestFit="1" customWidth="1"/>
    <col min="4" max="5" width="7.75" customWidth="1"/>
    <col min="6" max="6" width="3.5" customWidth="1"/>
    <col min="7" max="7" width="12" customWidth="1"/>
    <col min="9" max="10" width="13" bestFit="1" customWidth="1"/>
  </cols>
  <sheetData>
    <row r="1" spans="1:8" ht="19.5">
      <c r="A1" s="1" t="s">
        <v>34</v>
      </c>
    </row>
    <row r="3" spans="1:8">
      <c r="A3" s="5" t="s">
        <v>25</v>
      </c>
      <c r="B3" s="5" t="s">
        <v>16</v>
      </c>
      <c r="C3" s="5" t="s">
        <v>17</v>
      </c>
      <c r="D3" s="5" t="s">
        <v>18</v>
      </c>
      <c r="E3" s="5" t="s">
        <v>19</v>
      </c>
      <c r="G3" s="5" t="s">
        <v>16</v>
      </c>
      <c r="H3" s="3" t="s">
        <v>20</v>
      </c>
    </row>
    <row r="4" spans="1:8">
      <c r="A4" s="6" t="s">
        <v>26</v>
      </c>
      <c r="B4" s="7" t="s">
        <v>20</v>
      </c>
      <c r="C4" s="10">
        <v>43900</v>
      </c>
      <c r="D4" s="8">
        <v>16</v>
      </c>
      <c r="E4" s="8">
        <v>16</v>
      </c>
      <c r="G4" s="5" t="s">
        <v>21</v>
      </c>
      <c r="H4" s="8">
        <f>SUMIF(B4:B16,H3,E4:E16)</f>
        <v>113</v>
      </c>
    </row>
    <row r="5" spans="1:8">
      <c r="A5" s="6" t="s">
        <v>26</v>
      </c>
      <c r="B5" s="7" t="s">
        <v>23</v>
      </c>
      <c r="C5" s="10">
        <v>43916</v>
      </c>
      <c r="D5" s="8">
        <v>12</v>
      </c>
      <c r="E5" s="8">
        <v>11</v>
      </c>
      <c r="G5" s="5" t="s">
        <v>22</v>
      </c>
      <c r="H5" s="8"/>
    </row>
    <row r="6" spans="1:8">
      <c r="A6" s="3" t="s">
        <v>27</v>
      </c>
      <c r="B6" s="7" t="s">
        <v>20</v>
      </c>
      <c r="C6" s="10">
        <v>43920</v>
      </c>
      <c r="D6" s="8">
        <v>20</v>
      </c>
      <c r="E6" s="8">
        <v>17</v>
      </c>
      <c r="G6" s="5" t="s">
        <v>24</v>
      </c>
      <c r="H6" s="8"/>
    </row>
    <row r="7" spans="1:8">
      <c r="A7" s="3" t="s">
        <v>27</v>
      </c>
      <c r="B7" s="7" t="s">
        <v>23</v>
      </c>
      <c r="C7" s="10">
        <v>43923</v>
      </c>
      <c r="D7" s="8">
        <v>16</v>
      </c>
      <c r="E7" s="8">
        <v>16</v>
      </c>
    </row>
    <row r="8" spans="1:8">
      <c r="A8" s="3" t="s">
        <v>28</v>
      </c>
      <c r="B8" s="7" t="s">
        <v>20</v>
      </c>
      <c r="C8" s="10">
        <v>43937</v>
      </c>
      <c r="D8" s="8">
        <v>20</v>
      </c>
      <c r="E8" s="8">
        <v>20</v>
      </c>
    </row>
    <row r="9" spans="1:8">
      <c r="A9" s="6" t="s">
        <v>28</v>
      </c>
      <c r="B9" s="7" t="s">
        <v>23</v>
      </c>
      <c r="C9" s="10">
        <v>43941</v>
      </c>
      <c r="D9" s="8">
        <v>16</v>
      </c>
      <c r="E9" s="8">
        <v>15</v>
      </c>
    </row>
    <row r="10" spans="1:8">
      <c r="A10" s="3" t="s">
        <v>29</v>
      </c>
      <c r="B10" s="7" t="s">
        <v>20</v>
      </c>
      <c r="C10" s="10">
        <v>43962</v>
      </c>
      <c r="D10" s="8">
        <v>20</v>
      </c>
      <c r="E10" s="8">
        <v>17</v>
      </c>
    </row>
    <row r="11" spans="1:8">
      <c r="A11" s="3" t="s">
        <v>30</v>
      </c>
      <c r="B11" s="7" t="s">
        <v>20</v>
      </c>
      <c r="C11" s="10">
        <v>43969</v>
      </c>
      <c r="D11" s="8">
        <v>16</v>
      </c>
      <c r="E11" s="8">
        <v>14</v>
      </c>
    </row>
    <row r="12" spans="1:8">
      <c r="A12" s="9" t="s">
        <v>30</v>
      </c>
      <c r="B12" s="7" t="s">
        <v>23</v>
      </c>
      <c r="C12" s="10">
        <v>43971</v>
      </c>
      <c r="D12" s="8">
        <v>12</v>
      </c>
      <c r="E12" s="8">
        <v>12</v>
      </c>
    </row>
    <row r="13" spans="1:8">
      <c r="A13" s="3" t="s">
        <v>31</v>
      </c>
      <c r="B13" s="7" t="s">
        <v>23</v>
      </c>
      <c r="C13" s="10">
        <v>43974</v>
      </c>
      <c r="D13" s="8">
        <v>12</v>
      </c>
      <c r="E13" s="8">
        <v>11</v>
      </c>
    </row>
    <row r="14" spans="1:8">
      <c r="A14" s="3" t="s">
        <v>32</v>
      </c>
      <c r="B14" s="7" t="s">
        <v>20</v>
      </c>
      <c r="C14" s="10">
        <v>44003</v>
      </c>
      <c r="D14" s="8">
        <v>20</v>
      </c>
      <c r="E14" s="8">
        <v>15</v>
      </c>
    </row>
    <row r="15" spans="1:8">
      <c r="A15" s="3" t="s">
        <v>32</v>
      </c>
      <c r="B15" s="7" t="s">
        <v>23</v>
      </c>
      <c r="C15" s="10">
        <v>44022</v>
      </c>
      <c r="D15" s="8">
        <v>16</v>
      </c>
      <c r="E15" s="8">
        <v>15</v>
      </c>
    </row>
    <row r="16" spans="1:8">
      <c r="A16" s="3" t="s">
        <v>33</v>
      </c>
      <c r="B16" s="7" t="s">
        <v>20</v>
      </c>
      <c r="C16" s="10">
        <v>44033</v>
      </c>
      <c r="D16" s="8">
        <v>16</v>
      </c>
      <c r="E16" s="8">
        <v>14</v>
      </c>
    </row>
  </sheetData>
  <phoneticPr fontId="5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8B4D8-9C71-46A8-BA01-F3FCD5D84392}">
  <dimension ref="A1:H16"/>
  <sheetViews>
    <sheetView workbookViewId="0"/>
  </sheetViews>
  <sheetFormatPr defaultRowHeight="18.75"/>
  <cols>
    <col min="1" max="1" width="24.75" customWidth="1"/>
    <col min="2" max="2" width="5.125" customWidth="1"/>
    <col min="3" max="3" width="11.375" bestFit="1" customWidth="1"/>
    <col min="4" max="5" width="7.75" customWidth="1"/>
    <col min="6" max="6" width="3.5" customWidth="1"/>
    <col min="7" max="7" width="12" customWidth="1"/>
    <col min="9" max="10" width="13" bestFit="1" customWidth="1"/>
  </cols>
  <sheetData>
    <row r="1" spans="1:8" ht="19.5">
      <c r="A1" s="1" t="s">
        <v>34</v>
      </c>
    </row>
    <row r="3" spans="1:8">
      <c r="A3" s="5" t="s">
        <v>25</v>
      </c>
      <c r="B3" s="5" t="s">
        <v>16</v>
      </c>
      <c r="C3" s="5" t="s">
        <v>17</v>
      </c>
      <c r="D3" s="5" t="s">
        <v>18</v>
      </c>
      <c r="E3" s="5" t="s">
        <v>19</v>
      </c>
      <c r="G3" s="5" t="s">
        <v>16</v>
      </c>
      <c r="H3" s="3" t="s">
        <v>20</v>
      </c>
    </row>
    <row r="4" spans="1:8">
      <c r="A4" s="6" t="s">
        <v>26</v>
      </c>
      <c r="B4" s="7" t="s">
        <v>20</v>
      </c>
      <c r="C4" s="10">
        <v>43900</v>
      </c>
      <c r="D4" s="8">
        <v>16</v>
      </c>
      <c r="E4" s="8">
        <v>16</v>
      </c>
      <c r="G4" s="5" t="s">
        <v>21</v>
      </c>
      <c r="H4" s="8">
        <f>SUMIF(B4:B16,H3,E4:E16)</f>
        <v>113</v>
      </c>
    </row>
    <row r="5" spans="1:8">
      <c r="A5" s="6" t="s">
        <v>26</v>
      </c>
      <c r="B5" s="7" t="s">
        <v>23</v>
      </c>
      <c r="C5" s="10">
        <v>43916</v>
      </c>
      <c r="D5" s="8">
        <v>12</v>
      </c>
      <c r="E5" s="8">
        <v>11</v>
      </c>
      <c r="G5" s="5" t="s">
        <v>22</v>
      </c>
      <c r="H5" s="8">
        <f>AVERAGEIF(B4:B16,H3,E4:E16)</f>
        <v>16.142857142857142</v>
      </c>
    </row>
    <row r="6" spans="1:8">
      <c r="A6" s="3" t="s">
        <v>27</v>
      </c>
      <c r="B6" s="7" t="s">
        <v>20</v>
      </c>
      <c r="C6" s="10">
        <v>43920</v>
      </c>
      <c r="D6" s="8">
        <v>20</v>
      </c>
      <c r="E6" s="8">
        <v>17</v>
      </c>
      <c r="G6" s="5" t="s">
        <v>24</v>
      </c>
      <c r="H6" s="8"/>
    </row>
    <row r="7" spans="1:8">
      <c r="A7" s="3" t="s">
        <v>27</v>
      </c>
      <c r="B7" s="7" t="s">
        <v>23</v>
      </c>
      <c r="C7" s="10">
        <v>43923</v>
      </c>
      <c r="D7" s="8">
        <v>16</v>
      </c>
      <c r="E7" s="8">
        <v>16</v>
      </c>
    </row>
    <row r="8" spans="1:8">
      <c r="A8" s="3" t="s">
        <v>28</v>
      </c>
      <c r="B8" s="7" t="s">
        <v>20</v>
      </c>
      <c r="C8" s="10">
        <v>43937</v>
      </c>
      <c r="D8" s="8">
        <v>20</v>
      </c>
      <c r="E8" s="8">
        <v>20</v>
      </c>
    </row>
    <row r="9" spans="1:8">
      <c r="A9" s="6" t="s">
        <v>28</v>
      </c>
      <c r="B9" s="7" t="s">
        <v>23</v>
      </c>
      <c r="C9" s="10">
        <v>43941</v>
      </c>
      <c r="D9" s="8">
        <v>16</v>
      </c>
      <c r="E9" s="8">
        <v>15</v>
      </c>
    </row>
    <row r="10" spans="1:8">
      <c r="A10" s="3" t="s">
        <v>29</v>
      </c>
      <c r="B10" s="7" t="s">
        <v>20</v>
      </c>
      <c r="C10" s="10">
        <v>43962</v>
      </c>
      <c r="D10" s="8">
        <v>20</v>
      </c>
      <c r="E10" s="8">
        <v>17</v>
      </c>
    </row>
    <row r="11" spans="1:8">
      <c r="A11" s="3" t="s">
        <v>30</v>
      </c>
      <c r="B11" s="7" t="s">
        <v>20</v>
      </c>
      <c r="C11" s="10">
        <v>43969</v>
      </c>
      <c r="D11" s="8">
        <v>16</v>
      </c>
      <c r="E11" s="8">
        <v>14</v>
      </c>
    </row>
    <row r="12" spans="1:8">
      <c r="A12" s="9" t="s">
        <v>30</v>
      </c>
      <c r="B12" s="7" t="s">
        <v>23</v>
      </c>
      <c r="C12" s="10">
        <v>43971</v>
      </c>
      <c r="D12" s="8">
        <v>12</v>
      </c>
      <c r="E12" s="8">
        <v>12</v>
      </c>
    </row>
    <row r="13" spans="1:8">
      <c r="A13" s="3" t="s">
        <v>31</v>
      </c>
      <c r="B13" s="7" t="s">
        <v>23</v>
      </c>
      <c r="C13" s="10">
        <v>43974</v>
      </c>
      <c r="D13" s="8">
        <v>12</v>
      </c>
      <c r="E13" s="8">
        <v>11</v>
      </c>
    </row>
    <row r="14" spans="1:8">
      <c r="A14" s="3" t="s">
        <v>32</v>
      </c>
      <c r="B14" s="7" t="s">
        <v>20</v>
      </c>
      <c r="C14" s="10">
        <v>44003</v>
      </c>
      <c r="D14" s="8">
        <v>20</v>
      </c>
      <c r="E14" s="8">
        <v>15</v>
      </c>
    </row>
    <row r="15" spans="1:8">
      <c r="A15" s="3" t="s">
        <v>32</v>
      </c>
      <c r="B15" s="7" t="s">
        <v>23</v>
      </c>
      <c r="C15" s="10">
        <v>44022</v>
      </c>
      <c r="D15" s="8">
        <v>16</v>
      </c>
      <c r="E15" s="8">
        <v>15</v>
      </c>
    </row>
    <row r="16" spans="1:8">
      <c r="A16" s="3" t="s">
        <v>33</v>
      </c>
      <c r="B16" s="7" t="s">
        <v>20</v>
      </c>
      <c r="C16" s="10">
        <v>44033</v>
      </c>
      <c r="D16" s="8">
        <v>16</v>
      </c>
      <c r="E16" s="8">
        <v>14</v>
      </c>
    </row>
  </sheetData>
  <phoneticPr fontId="5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3F88C-5C56-46F8-97E9-B4B9B4980803}">
  <dimension ref="A1:H16"/>
  <sheetViews>
    <sheetView workbookViewId="0"/>
  </sheetViews>
  <sheetFormatPr defaultRowHeight="18.75"/>
  <cols>
    <col min="1" max="1" width="24.75" customWidth="1"/>
    <col min="2" max="2" width="5.125" customWidth="1"/>
    <col min="3" max="3" width="11.375" bestFit="1" customWidth="1"/>
    <col min="4" max="5" width="7.75" customWidth="1"/>
    <col min="6" max="6" width="3.5" customWidth="1"/>
    <col min="7" max="7" width="12" customWidth="1"/>
    <col min="9" max="10" width="13" bestFit="1" customWidth="1"/>
  </cols>
  <sheetData>
    <row r="1" spans="1:8" ht="19.5">
      <c r="A1" s="1" t="s">
        <v>34</v>
      </c>
    </row>
    <row r="3" spans="1:8">
      <c r="A3" s="5" t="s">
        <v>25</v>
      </c>
      <c r="B3" s="5" t="s">
        <v>16</v>
      </c>
      <c r="C3" s="5" t="s">
        <v>17</v>
      </c>
      <c r="D3" s="5" t="s">
        <v>18</v>
      </c>
      <c r="E3" s="5" t="s">
        <v>19</v>
      </c>
      <c r="G3" s="5" t="s">
        <v>16</v>
      </c>
      <c r="H3" s="3" t="s">
        <v>20</v>
      </c>
    </row>
    <row r="4" spans="1:8">
      <c r="A4" s="6" t="s">
        <v>26</v>
      </c>
      <c r="B4" s="7" t="s">
        <v>20</v>
      </c>
      <c r="C4" s="10">
        <v>43900</v>
      </c>
      <c r="D4" s="8">
        <v>16</v>
      </c>
      <c r="E4" s="8">
        <v>16</v>
      </c>
      <c r="G4" s="5" t="s">
        <v>21</v>
      </c>
      <c r="H4" s="8">
        <f>SUMIF(B4:B16,H3,E4:E16)</f>
        <v>113</v>
      </c>
    </row>
    <row r="5" spans="1:8">
      <c r="A5" s="6" t="s">
        <v>26</v>
      </c>
      <c r="B5" s="7" t="s">
        <v>23</v>
      </c>
      <c r="C5" s="10">
        <v>43916</v>
      </c>
      <c r="D5" s="8">
        <v>12</v>
      </c>
      <c r="E5" s="8">
        <v>11</v>
      </c>
      <c r="G5" s="5" t="s">
        <v>22</v>
      </c>
      <c r="H5" s="8">
        <f>AVERAGEIF(B4:B16,H3,E4:E16)</f>
        <v>16.142857142857142</v>
      </c>
    </row>
    <row r="6" spans="1:8">
      <c r="A6" s="3" t="s">
        <v>27</v>
      </c>
      <c r="B6" s="7" t="s">
        <v>20</v>
      </c>
      <c r="C6" s="10">
        <v>43920</v>
      </c>
      <c r="D6" s="8">
        <v>20</v>
      </c>
      <c r="E6" s="8">
        <v>17</v>
      </c>
      <c r="G6" s="5" t="s">
        <v>24</v>
      </c>
      <c r="H6" s="8">
        <f>COUNTIF(B4:B16,H3)</f>
        <v>7</v>
      </c>
    </row>
    <row r="7" spans="1:8">
      <c r="A7" s="3" t="s">
        <v>27</v>
      </c>
      <c r="B7" s="7" t="s">
        <v>23</v>
      </c>
      <c r="C7" s="10">
        <v>43923</v>
      </c>
      <c r="D7" s="8">
        <v>16</v>
      </c>
      <c r="E7" s="8">
        <v>16</v>
      </c>
    </row>
    <row r="8" spans="1:8">
      <c r="A8" s="3" t="s">
        <v>28</v>
      </c>
      <c r="B8" s="7" t="s">
        <v>20</v>
      </c>
      <c r="C8" s="10">
        <v>43937</v>
      </c>
      <c r="D8" s="8">
        <v>20</v>
      </c>
      <c r="E8" s="8">
        <v>20</v>
      </c>
    </row>
    <row r="9" spans="1:8">
      <c r="A9" s="6" t="s">
        <v>28</v>
      </c>
      <c r="B9" s="7" t="s">
        <v>23</v>
      </c>
      <c r="C9" s="10">
        <v>43941</v>
      </c>
      <c r="D9" s="8">
        <v>16</v>
      </c>
      <c r="E9" s="8">
        <v>15</v>
      </c>
    </row>
    <row r="10" spans="1:8">
      <c r="A10" s="3" t="s">
        <v>29</v>
      </c>
      <c r="B10" s="7" t="s">
        <v>20</v>
      </c>
      <c r="C10" s="10">
        <v>43962</v>
      </c>
      <c r="D10" s="8">
        <v>20</v>
      </c>
      <c r="E10" s="8">
        <v>17</v>
      </c>
    </row>
    <row r="11" spans="1:8">
      <c r="A11" s="3" t="s">
        <v>30</v>
      </c>
      <c r="B11" s="7" t="s">
        <v>20</v>
      </c>
      <c r="C11" s="10">
        <v>43969</v>
      </c>
      <c r="D11" s="8">
        <v>16</v>
      </c>
      <c r="E11" s="8">
        <v>14</v>
      </c>
    </row>
    <row r="12" spans="1:8">
      <c r="A12" s="9" t="s">
        <v>30</v>
      </c>
      <c r="B12" s="7" t="s">
        <v>23</v>
      </c>
      <c r="C12" s="10">
        <v>43971</v>
      </c>
      <c r="D12" s="8">
        <v>12</v>
      </c>
      <c r="E12" s="8">
        <v>12</v>
      </c>
    </row>
    <row r="13" spans="1:8">
      <c r="A13" s="3" t="s">
        <v>31</v>
      </c>
      <c r="B13" s="7" t="s">
        <v>23</v>
      </c>
      <c r="C13" s="10">
        <v>43974</v>
      </c>
      <c r="D13" s="8">
        <v>12</v>
      </c>
      <c r="E13" s="8">
        <v>11</v>
      </c>
    </row>
    <row r="14" spans="1:8">
      <c r="A14" s="3" t="s">
        <v>32</v>
      </c>
      <c r="B14" s="7" t="s">
        <v>20</v>
      </c>
      <c r="C14" s="10">
        <v>44003</v>
      </c>
      <c r="D14" s="8">
        <v>20</v>
      </c>
      <c r="E14" s="8">
        <v>15</v>
      </c>
    </row>
    <row r="15" spans="1:8">
      <c r="A15" s="3" t="s">
        <v>32</v>
      </c>
      <c r="B15" s="7" t="s">
        <v>23</v>
      </c>
      <c r="C15" s="10">
        <v>44022</v>
      </c>
      <c r="D15" s="8">
        <v>16</v>
      </c>
      <c r="E15" s="8">
        <v>15</v>
      </c>
    </row>
    <row r="16" spans="1:8">
      <c r="A16" s="3" t="s">
        <v>33</v>
      </c>
      <c r="B16" s="7" t="s">
        <v>20</v>
      </c>
      <c r="C16" s="10">
        <v>44033</v>
      </c>
      <c r="D16" s="8">
        <v>16</v>
      </c>
      <c r="E16" s="8">
        <v>14</v>
      </c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2024-04-30T09:55:41Z</dcterms:created>
  <dcterms:modified xsi:type="dcterms:W3CDTF">2024-04-30T09:55:44Z</dcterms:modified>
</cp:coreProperties>
</file>