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xr:revisionPtr revIDLastSave="0" documentId="13_ncr:1_{477B0DEF-0E1C-44CF-BA33-4BA4CE9189B6}" xr6:coauthVersionLast="47" xr6:coauthVersionMax="47" xr10:uidLastSave="{00000000-0000-0000-0000-000000000000}"/>
  <bookViews>
    <workbookView xWindow="-120" yWindow="-120" windowWidth="20730" windowHeight="11040" xr2:uid="{00000000-000D-0000-FFFF-FFFF00000000}"/>
  </bookViews>
  <sheets>
    <sheet name="Sheet1" sheetId="1" r:id="rId1"/>
    <sheet name="Sheet2" sheetId="3" r:id="rId2"/>
    <sheet name="Sheet3" sheetId="4" r:id="rId3"/>
    <sheet name="Sheet4" sheetId="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1" l="1"/>
  <c r="D14" i="1"/>
  <c r="D12" i="1"/>
  <c r="B13" i="1"/>
  <c r="B14" i="1"/>
  <c r="B12" i="1"/>
  <c r="E15" i="1" l="1"/>
  <c r="E16" i="1"/>
  <c r="E13" i="1"/>
  <c r="E14" i="1"/>
  <c r="D15" i="1"/>
  <c r="D16" i="1"/>
  <c r="E12" i="1"/>
  <c r="B15" i="1"/>
  <c r="B16" i="1"/>
  <c r="E17" i="1" l="1"/>
  <c r="E18" i="1" l="1"/>
  <c r="E19" i="1" s="1"/>
  <c r="B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A10785D9-DD40-4F0C-981E-365040BD2747}">
      <text>
        <r>
          <rPr>
            <sz val="11"/>
            <color theme="1"/>
            <rFont val="游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2020/4/1から改訂</t>
        </r>
      </text>
    </comment>
  </commentList>
</comments>
</file>

<file path=xl/sharedStrings.xml><?xml version="1.0" encoding="utf-8"?>
<sst xmlns="http://schemas.openxmlformats.org/spreadsheetml/2006/main" count="133" uniqueCount="80">
  <si>
    <t>請求書</t>
    <rPh sb="0" eb="3">
      <t>セイキュウショ</t>
    </rPh>
    <phoneticPr fontId="3"/>
  </si>
  <si>
    <t>発行日</t>
    <rPh sb="0" eb="2">
      <t>ハッコウ</t>
    </rPh>
    <rPh sb="2" eb="3">
      <t>ビ</t>
    </rPh>
    <phoneticPr fontId="3"/>
  </si>
  <si>
    <t>下記のとおりご請求申し上げます。</t>
    <rPh sb="0" eb="2">
      <t>カキ</t>
    </rPh>
    <rPh sb="7" eb="9">
      <t>セイキュウ</t>
    </rPh>
    <rPh sb="9" eb="10">
      <t>モウ</t>
    </rPh>
    <rPh sb="11" eb="12">
      <t>ア</t>
    </rPh>
    <phoneticPr fontId="3"/>
  </si>
  <si>
    <t>ご請求額：</t>
    <rPh sb="1" eb="3">
      <t>セイキュウ</t>
    </rPh>
    <rPh sb="3" eb="4">
      <t>ガク</t>
    </rPh>
    <phoneticPr fontId="3"/>
  </si>
  <si>
    <t>商品番号</t>
    <rPh sb="0" eb="2">
      <t>ショウヒン</t>
    </rPh>
    <rPh sb="2" eb="4">
      <t>バンゴウ</t>
    </rPh>
    <phoneticPr fontId="3"/>
  </si>
  <si>
    <t>商品名</t>
    <rPh sb="0" eb="3">
      <t>ショウヒンメイ</t>
    </rPh>
    <phoneticPr fontId="3"/>
  </si>
  <si>
    <t>数量</t>
    <rPh sb="0" eb="2">
      <t>スウリョウ</t>
    </rPh>
    <phoneticPr fontId="3"/>
  </si>
  <si>
    <t>単価</t>
    <rPh sb="0" eb="2">
      <t>タンカ</t>
    </rPh>
    <phoneticPr fontId="3"/>
  </si>
  <si>
    <t>金額（税込）</t>
    <rPh sb="0" eb="2">
      <t>キンガク</t>
    </rPh>
    <rPh sb="3" eb="5">
      <t>ゼイコ</t>
    </rPh>
    <phoneticPr fontId="3"/>
  </si>
  <si>
    <t>合計</t>
    <rPh sb="0" eb="2">
      <t>ゴウケイ</t>
    </rPh>
    <phoneticPr fontId="3"/>
  </si>
  <si>
    <t>D-001</t>
    <phoneticPr fontId="3"/>
  </si>
  <si>
    <t>（お振込先）</t>
  </si>
  <si>
    <t>○○銀行　○○支店　普通預金　○○○○○○</t>
    <rPh sb="2" eb="4">
      <t>ギンコウ</t>
    </rPh>
    <rPh sb="7" eb="9">
      <t>シテン</t>
    </rPh>
    <rPh sb="10" eb="12">
      <t>フツウ</t>
    </rPh>
    <rPh sb="12" eb="14">
      <t>ヨキン</t>
    </rPh>
    <phoneticPr fontId="3"/>
  </si>
  <si>
    <t>D-003</t>
    <phoneticPr fontId="3"/>
  </si>
  <si>
    <t>請求書No.</t>
    <rPh sb="0" eb="3">
      <t>セイキュウショ</t>
    </rPh>
    <phoneticPr fontId="3"/>
  </si>
  <si>
    <t>小計</t>
    <rPh sb="0" eb="2">
      <t>ショウケイ</t>
    </rPh>
    <phoneticPr fontId="3"/>
  </si>
  <si>
    <t>消費税</t>
    <rPh sb="0" eb="3">
      <t>ショウヒゼイ</t>
    </rPh>
    <phoneticPr fontId="3"/>
  </si>
  <si>
    <t>商品一覧</t>
    <rPh sb="0" eb="2">
      <t>ショウヒン</t>
    </rPh>
    <rPh sb="2" eb="4">
      <t>イチラン</t>
    </rPh>
    <phoneticPr fontId="3"/>
  </si>
  <si>
    <t>D-005</t>
  </si>
  <si>
    <t>D-007</t>
  </si>
  <si>
    <t>D-002</t>
  </si>
  <si>
    <t>D-003</t>
  </si>
  <si>
    <t>D-004</t>
  </si>
  <si>
    <t>D-006</t>
  </si>
  <si>
    <t>D-008</t>
  </si>
  <si>
    <t>田中モーターズ株式会社　御中</t>
    <rPh sb="0" eb="2">
      <t>タナカ</t>
    </rPh>
    <rPh sb="7" eb="11">
      <t>カブシキカイシャ</t>
    </rPh>
    <rPh sb="12" eb="14">
      <t>オンチュウ</t>
    </rPh>
    <phoneticPr fontId="3"/>
  </si>
  <si>
    <t>インテリアショップSAWA</t>
    <phoneticPr fontId="3"/>
  </si>
  <si>
    <t>東京都渋谷区XX-XX</t>
    <rPh sb="0" eb="3">
      <t>トウキョウト</t>
    </rPh>
    <rPh sb="3" eb="6">
      <t>シブヤク</t>
    </rPh>
    <phoneticPr fontId="3"/>
  </si>
  <si>
    <t>加湿器</t>
    <rPh sb="0" eb="3">
      <t>カシツキ</t>
    </rPh>
    <phoneticPr fontId="3"/>
  </si>
  <si>
    <t>空気清浄機</t>
    <rPh sb="0" eb="5">
      <t>クウキセイジョウキ</t>
    </rPh>
    <phoneticPr fontId="3"/>
  </si>
  <si>
    <t>ポスターフレーム（A4）</t>
    <phoneticPr fontId="3"/>
  </si>
  <si>
    <t>ポスターフレーム（A3）</t>
    <phoneticPr fontId="3"/>
  </si>
  <si>
    <t>壁掛け時計</t>
    <rPh sb="0" eb="5">
      <t>カベカケトケイ</t>
    </rPh>
    <phoneticPr fontId="3"/>
  </si>
  <si>
    <t>卓上デジタル時計</t>
    <rPh sb="0" eb="2">
      <t>タクジョウ</t>
    </rPh>
    <rPh sb="6" eb="8">
      <t>トケイ</t>
    </rPh>
    <phoneticPr fontId="3"/>
  </si>
  <si>
    <t>アロマディフューザー</t>
    <phoneticPr fontId="3"/>
  </si>
  <si>
    <t>インセンススタンド</t>
    <phoneticPr fontId="3"/>
  </si>
  <si>
    <t>D-006</t>
    <phoneticPr fontId="3"/>
  </si>
  <si>
    <t>社内研修参加者リスト</t>
    <rPh sb="0" eb="4">
      <t>シャナイケンシュウ</t>
    </rPh>
    <rPh sb="4" eb="7">
      <t>サンカシャ</t>
    </rPh>
    <phoneticPr fontId="3"/>
  </si>
  <si>
    <t>申込日</t>
    <rPh sb="0" eb="2">
      <t>モウシコミ</t>
    </rPh>
    <rPh sb="2" eb="3">
      <t>ヒ</t>
    </rPh>
    <phoneticPr fontId="3"/>
  </si>
  <si>
    <t>氏名</t>
    <rPh sb="0" eb="2">
      <t>シメイ</t>
    </rPh>
    <phoneticPr fontId="3"/>
  </si>
  <si>
    <t>部署</t>
    <rPh sb="0" eb="2">
      <t>ブショ</t>
    </rPh>
    <phoneticPr fontId="3"/>
  </si>
  <si>
    <t>宮田敦彦</t>
    <rPh sb="0" eb="2">
      <t>ミヤタ</t>
    </rPh>
    <rPh sb="2" eb="4">
      <t>アツヒコ</t>
    </rPh>
    <phoneticPr fontId="3"/>
  </si>
  <si>
    <t>青島夕子</t>
    <rPh sb="0" eb="2">
      <t>アオシマ</t>
    </rPh>
    <rPh sb="2" eb="4">
      <t>ユウコ</t>
    </rPh>
    <phoneticPr fontId="3"/>
  </si>
  <si>
    <t>手島朔太郎</t>
    <rPh sb="0" eb="2">
      <t>テジマ</t>
    </rPh>
    <rPh sb="2" eb="5">
      <t>サクタロウ</t>
    </rPh>
    <phoneticPr fontId="3"/>
  </si>
  <si>
    <t>久保田あやめ</t>
    <rPh sb="0" eb="3">
      <t>クボタ</t>
    </rPh>
    <phoneticPr fontId="3"/>
  </si>
  <si>
    <t>宮城真由子</t>
    <rPh sb="0" eb="2">
      <t>ミヤギ</t>
    </rPh>
    <rPh sb="2" eb="5">
      <t>マユコ</t>
    </rPh>
    <phoneticPr fontId="3"/>
  </si>
  <si>
    <t>大木道夫</t>
    <rPh sb="0" eb="2">
      <t>オオキ</t>
    </rPh>
    <rPh sb="2" eb="4">
      <t>ミチオ</t>
    </rPh>
    <phoneticPr fontId="3"/>
  </si>
  <si>
    <t>営業部</t>
    <rPh sb="0" eb="3">
      <t>エイギョウブ</t>
    </rPh>
    <phoneticPr fontId="3"/>
  </si>
  <si>
    <t>経理部</t>
    <rPh sb="0" eb="3">
      <t>ケイリブ</t>
    </rPh>
    <phoneticPr fontId="3"/>
  </si>
  <si>
    <t>経営企画部</t>
    <rPh sb="0" eb="5">
      <t>ケイエイキカクブ</t>
    </rPh>
    <phoneticPr fontId="3"/>
  </si>
  <si>
    <t>営業部</t>
    <rPh sb="0" eb="2">
      <t>エイギョウ</t>
    </rPh>
    <rPh sb="2" eb="3">
      <t>ブ</t>
    </rPh>
    <phoneticPr fontId="3"/>
  </si>
  <si>
    <t>佐藤悠太</t>
    <rPh sb="0" eb="2">
      <t>サトウ</t>
    </rPh>
    <rPh sb="2" eb="4">
      <t>ユウタ</t>
    </rPh>
    <phoneticPr fontId="3"/>
  </si>
  <si>
    <t>コーヒー豆一覧</t>
    <rPh sb="4" eb="5">
      <t>マメ</t>
    </rPh>
    <rPh sb="5" eb="7">
      <t>イチラン</t>
    </rPh>
    <phoneticPr fontId="3"/>
  </si>
  <si>
    <t>容量</t>
    <rPh sb="0" eb="2">
      <t>ヨウリョウ</t>
    </rPh>
    <phoneticPr fontId="3"/>
  </si>
  <si>
    <t>旧価格</t>
    <rPh sb="0" eb="1">
      <t>キュウ</t>
    </rPh>
    <rPh sb="1" eb="3">
      <t>カカク</t>
    </rPh>
    <phoneticPr fontId="3"/>
  </si>
  <si>
    <t>新価格</t>
    <rPh sb="0" eb="3">
      <t>シンカカク</t>
    </rPh>
    <phoneticPr fontId="3"/>
  </si>
  <si>
    <t>原産国</t>
    <rPh sb="0" eb="2">
      <t>ゲンサン</t>
    </rPh>
    <rPh sb="2" eb="3">
      <t>コク</t>
    </rPh>
    <phoneticPr fontId="3"/>
  </si>
  <si>
    <t>ロースト</t>
    <phoneticPr fontId="3"/>
  </si>
  <si>
    <t>特徴</t>
    <rPh sb="0" eb="2">
      <t>トクチョウ</t>
    </rPh>
    <phoneticPr fontId="3"/>
  </si>
  <si>
    <t>浅煎り</t>
    <rPh sb="0" eb="1">
      <t>アサ</t>
    </rPh>
    <rPh sb="1" eb="2">
      <t>イ</t>
    </rPh>
    <phoneticPr fontId="3"/>
  </si>
  <si>
    <t>中煎り</t>
    <rPh sb="0" eb="1">
      <t>ナカ</t>
    </rPh>
    <rPh sb="1" eb="2">
      <t>イ</t>
    </rPh>
    <phoneticPr fontId="3"/>
  </si>
  <si>
    <t>深煎</t>
    <rPh sb="0" eb="1">
      <t>フカ</t>
    </rPh>
    <rPh sb="1" eb="2">
      <t>セン</t>
    </rPh>
    <phoneticPr fontId="3"/>
  </si>
  <si>
    <t>コロンビア</t>
    <phoneticPr fontId="3"/>
  </si>
  <si>
    <t>200g</t>
    <phoneticPr fontId="3"/>
  </si>
  <si>
    <t>〇</t>
    <phoneticPr fontId="3"/>
  </si>
  <si>
    <t>芳醇な甘み、やわらかな苦み、豊かなフルーティーさが特徴です。</t>
    <phoneticPr fontId="3"/>
  </si>
  <si>
    <t>キリマンジャロ</t>
    <phoneticPr fontId="3"/>
  </si>
  <si>
    <t>タンザニア</t>
    <phoneticPr fontId="3"/>
  </si>
  <si>
    <t>甘酸っぱい果実を思わせる、上質でキレの良い酸味が特徴です。</t>
    <phoneticPr fontId="3"/>
  </si>
  <si>
    <t>ハワイコナ</t>
    <phoneticPr fontId="3"/>
  </si>
  <si>
    <t>アメリカ
ハワイ島</t>
    <rPh sb="8" eb="9">
      <t>シマ</t>
    </rPh>
    <phoneticPr fontId="3"/>
  </si>
  <si>
    <t>ハワイ島コナ地区産のストレートコーヒー。フルーツのようなみずみずしさ感じます。</t>
    <rPh sb="34" eb="35">
      <t>カン</t>
    </rPh>
    <phoneticPr fontId="3"/>
  </si>
  <si>
    <t>ブルーマウンテン</t>
    <phoneticPr fontId="3"/>
  </si>
  <si>
    <t>ジャマイカ</t>
    <phoneticPr fontId="3"/>
  </si>
  <si>
    <t>ナンバー1のコーヒー。絶妙なバランスが贅沢なひと時を演出してくれます。</t>
    <phoneticPr fontId="3"/>
  </si>
  <si>
    <t>ブラジル</t>
    <phoneticPr fontId="3"/>
  </si>
  <si>
    <t xml:space="preserve"> ココアの中にヘーゼルナッツが香るような、柔らかな味わいです。</t>
    <phoneticPr fontId="3"/>
  </si>
  <si>
    <t>マンデリン</t>
    <phoneticPr fontId="3"/>
  </si>
  <si>
    <t>インドネシア
スマトラ島</t>
    <phoneticPr fontId="3"/>
  </si>
  <si>
    <t xml:space="preserve">野性的な香りと酸味が深みを与えてくれます。カフェオレにもぴったりです。 </t>
    <rPh sb="0" eb="3">
      <t>ヤセイテキ</t>
    </rPh>
    <rPh sb="4" eb="5">
      <t>カオ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</si>
</sst>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m/d\(aaa\)"/>
  </numFmts>
  <fonts count="16">
    <font>
      <sz val="11"/>
      <color theme="1"/>
      <name val="游ゴシック"/>
      <family val="2"/>
      <charset val="128"/>
      <scheme val="minor"/>
    </font>
    <font>
      <sz val="11"/>
      <color theme="1"/>
      <name val="游ゴシック"/>
      <family val="2"/>
      <charset val="128"/>
    </font>
    <font>
      <sz val="11"/>
      <color theme="1"/>
      <name val="游ゴシック"/>
      <family val="2"/>
      <charset val="128"/>
      <scheme val="minor"/>
    </font>
    <font>
      <sz val="6"/>
      <name val="游ゴシック"/>
      <family val="2"/>
      <charset val="128"/>
      <scheme val="minor"/>
    </font>
    <font>
      <sz val="11"/>
      <color theme="0"/>
      <name val="游ゴシック"/>
      <family val="2"/>
      <charset val="128"/>
      <scheme val="minor"/>
    </font>
    <font>
      <b/>
      <sz val="11"/>
      <color theme="1"/>
      <name val="游ゴシック"/>
      <family val="3"/>
      <charset val="128"/>
      <scheme val="minor"/>
    </font>
    <font>
      <sz val="11"/>
      <name val="游ゴシック"/>
      <family val="2"/>
      <charset val="128"/>
      <scheme val="minor"/>
    </font>
    <font>
      <sz val="11"/>
      <name val="游ゴシック"/>
      <family val="3"/>
      <charset val="128"/>
      <scheme val="minor"/>
    </font>
    <font>
      <b/>
      <sz val="11"/>
      <name val="游ゴシック"/>
      <family val="3"/>
      <charset val="128"/>
      <scheme val="minor"/>
    </font>
    <font>
      <b/>
      <sz val="22"/>
      <name val="游ゴシック"/>
      <family val="3"/>
      <charset val="128"/>
      <scheme val="minor"/>
    </font>
    <font>
      <sz val="14"/>
      <color theme="1"/>
      <name val="游ゴシック"/>
      <family val="3"/>
      <charset val="128"/>
      <scheme val="minor"/>
    </font>
    <font>
      <sz val="11"/>
      <color theme="0"/>
      <name val="游ゴシック"/>
      <family val="2"/>
      <charset val="128"/>
    </font>
    <font>
      <sz val="11"/>
      <color theme="1"/>
      <name val="游ゴシック"/>
      <family val="3"/>
      <charset val="128"/>
      <scheme val="minor"/>
    </font>
    <font>
      <b/>
      <sz val="11"/>
      <color theme="3"/>
      <name val="游ゴシック"/>
      <family val="2"/>
      <charset val="128"/>
      <scheme val="minor"/>
    </font>
    <font>
      <b/>
      <sz val="12"/>
      <color theme="3"/>
      <name val="游ゴシック"/>
      <family val="2"/>
      <charset val="128"/>
      <scheme val="minor"/>
    </font>
    <font>
      <b/>
      <sz val="11"/>
      <color theme="0"/>
      <name val="游ゴシック"/>
      <family val="3"/>
      <charset val="128"/>
      <scheme val="minor"/>
    </font>
  </fonts>
  <fills count="12">
    <fill>
      <patternFill patternType="none"/>
    </fill>
    <fill>
      <patternFill patternType="gray125"/>
    </fill>
    <fill>
      <patternFill patternType="solid">
        <fgColor theme="6" tint="0.59999389629810485"/>
        <bgColor indexed="65"/>
      </patternFill>
    </fill>
    <fill>
      <patternFill patternType="solid">
        <fgColor theme="9"/>
      </patternFill>
    </fill>
    <fill>
      <patternFill patternType="solid">
        <fgColor theme="6"/>
      </patternFill>
    </fill>
    <fill>
      <patternFill patternType="solid">
        <fgColor theme="7" tint="0.39997558519241921"/>
        <bgColor indexed="65"/>
      </patternFill>
    </fill>
    <fill>
      <patternFill patternType="solid">
        <fgColor theme="4" tint="0.59999389629810485"/>
        <bgColor indexed="64"/>
      </patternFill>
    </fill>
    <fill>
      <patternFill patternType="solid">
        <fgColor theme="4" tint="0.79998168889431442"/>
        <bgColor indexed="64"/>
      </patternFill>
    </fill>
    <fill>
      <patternFill patternType="solid">
        <fgColor theme="5"/>
      </patternFill>
    </fill>
    <fill>
      <patternFill patternType="solid">
        <fgColor theme="7" tint="0.79998168889431442"/>
        <bgColor indexed="65"/>
      </patternFill>
    </fill>
    <fill>
      <patternFill patternType="solid">
        <fgColor rgb="FF663300"/>
        <bgColor indexed="64"/>
      </patternFill>
    </fill>
    <fill>
      <patternFill patternType="solid">
        <fgColor theme="7" tint="0.79998168889431442"/>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diagonal/>
    </border>
  </borders>
  <cellStyleXfs count="10">
    <xf numFmtId="0" fontId="0" fillId="0" borderId="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2" borderId="0" applyNumberFormat="0" applyBorder="0" applyAlignment="0" applyProtection="0">
      <alignment vertical="center"/>
    </xf>
    <xf numFmtId="0" fontId="4" fillId="3" borderId="0" applyNumberFormat="0" applyBorder="0" applyAlignment="0" applyProtection="0">
      <alignment vertical="center"/>
    </xf>
    <xf numFmtId="0" fontId="11" fillId="4" borderId="0" applyNumberFormat="0" applyBorder="0" applyAlignment="0" applyProtection="0">
      <alignment vertical="center"/>
    </xf>
    <xf numFmtId="0" fontId="1" fillId="5" borderId="0" applyNumberFormat="0" applyBorder="0" applyAlignment="0" applyProtection="0">
      <alignment vertical="center"/>
    </xf>
    <xf numFmtId="0" fontId="13" fillId="0" borderId="0" applyNumberFormat="0" applyFill="0" applyBorder="0" applyAlignment="0" applyProtection="0">
      <alignment vertical="center"/>
    </xf>
    <xf numFmtId="0" fontId="4" fillId="8" borderId="0" applyNumberFormat="0" applyBorder="0" applyAlignment="0" applyProtection="0">
      <alignment vertical="center"/>
    </xf>
    <xf numFmtId="0" fontId="2" fillId="9" borderId="0" applyNumberFormat="0" applyBorder="0" applyAlignment="0" applyProtection="0">
      <alignment vertical="center"/>
    </xf>
  </cellStyleXfs>
  <cellXfs count="53">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6" fillId="0" borderId="1" xfId="0" applyFont="1" applyBorder="1">
      <alignment vertical="center"/>
    </xf>
    <xf numFmtId="0" fontId="7" fillId="0" borderId="1" xfId="0" applyFont="1" applyBorder="1">
      <alignment vertical="center"/>
    </xf>
    <xf numFmtId="0" fontId="0" fillId="0" borderId="3" xfId="0" applyBorder="1">
      <alignment vertical="center"/>
    </xf>
    <xf numFmtId="0" fontId="5" fillId="0" borderId="1" xfId="0" applyFont="1" applyBorder="1">
      <alignment vertical="center"/>
    </xf>
    <xf numFmtId="38" fontId="2" fillId="0" borderId="2" xfId="3" applyNumberFormat="1" applyFill="1" applyBorder="1">
      <alignment vertical="center"/>
    </xf>
    <xf numFmtId="38" fontId="0" fillId="0" borderId="8" xfId="1" applyFont="1" applyBorder="1">
      <alignment vertical="center"/>
    </xf>
    <xf numFmtId="38" fontId="0" fillId="0" borderId="9" xfId="1" applyFont="1" applyBorder="1">
      <alignment vertical="center"/>
    </xf>
    <xf numFmtId="38" fontId="0" fillId="0" borderId="11" xfId="1" applyFont="1" applyBorder="1">
      <alignment vertical="center"/>
    </xf>
    <xf numFmtId="38" fontId="0" fillId="0" borderId="12" xfId="1" applyFont="1" applyBorder="1">
      <alignment vertical="center"/>
    </xf>
    <xf numFmtId="6" fontId="10" fillId="0" borderId="1" xfId="2" applyFont="1" applyBorder="1" applyAlignment="1">
      <alignment vertical="center"/>
    </xf>
    <xf numFmtId="0" fontId="0" fillId="0" borderId="11" xfId="0" applyBorder="1">
      <alignment vertical="center"/>
    </xf>
    <xf numFmtId="0" fontId="0" fillId="0" borderId="10" xfId="0" applyBorder="1">
      <alignment vertical="center"/>
    </xf>
    <xf numFmtId="38" fontId="0" fillId="0" borderId="8" xfId="1" applyFont="1" applyFill="1" applyBorder="1">
      <alignment vertical="center"/>
    </xf>
    <xf numFmtId="0" fontId="0" fillId="0" borderId="2" xfId="0" applyBorder="1">
      <alignment vertical="center"/>
    </xf>
    <xf numFmtId="38" fontId="0" fillId="0" borderId="2" xfId="1" applyFont="1" applyFill="1" applyBorder="1">
      <alignment vertical="center"/>
    </xf>
    <xf numFmtId="0" fontId="11" fillId="4" borderId="2" xfId="5" applyBorder="1" applyAlignment="1">
      <alignment horizontal="center" vertical="center"/>
    </xf>
    <xf numFmtId="0" fontId="0" fillId="0" borderId="13" xfId="0" applyBorder="1">
      <alignment vertical="center"/>
    </xf>
    <xf numFmtId="38" fontId="0" fillId="0" borderId="2" xfId="1" applyFont="1" applyBorder="1">
      <alignment vertical="center"/>
    </xf>
    <xf numFmtId="0" fontId="0" fillId="0" borderId="7" xfId="0" applyBorder="1">
      <alignment vertical="center"/>
    </xf>
    <xf numFmtId="0" fontId="0" fillId="0" borderId="8" xfId="0" applyBorder="1">
      <alignment vertical="center"/>
    </xf>
    <xf numFmtId="0" fontId="12" fillId="0" borderId="1" xfId="0" applyFont="1" applyBorder="1">
      <alignment vertical="center"/>
    </xf>
    <xf numFmtId="14" fontId="0" fillId="0" borderId="3" xfId="0" applyNumberFormat="1" applyBorder="1">
      <alignment vertical="center"/>
    </xf>
    <xf numFmtId="0" fontId="8" fillId="6" borderId="2" xfId="4" applyFont="1" applyFill="1" applyBorder="1" applyAlignment="1">
      <alignment horizontal="center" vertical="center"/>
    </xf>
    <xf numFmtId="0" fontId="13" fillId="0" borderId="0" xfId="7">
      <alignment vertical="center"/>
    </xf>
    <xf numFmtId="176" fontId="0" fillId="0" borderId="0" xfId="0" applyNumberFormat="1">
      <alignment vertical="center"/>
    </xf>
    <xf numFmtId="0" fontId="1" fillId="5" borderId="0" xfId="6" applyBorder="1" applyAlignment="1">
      <alignment horizontal="center" vertical="center"/>
    </xf>
    <xf numFmtId="0" fontId="14" fillId="0" borderId="0" xfId="7" applyFont="1">
      <alignment vertical="center"/>
    </xf>
    <xf numFmtId="0" fontId="15" fillId="10" borderId="8" xfId="8" applyFont="1" applyFill="1" applyBorder="1" applyAlignment="1">
      <alignment horizontal="center" vertical="center"/>
    </xf>
    <xf numFmtId="0" fontId="2" fillId="11" borderId="7" xfId="9" applyFill="1" applyBorder="1" applyAlignment="1">
      <alignment vertical="center"/>
    </xf>
    <xf numFmtId="6" fontId="0" fillId="0" borderId="8" xfId="2" applyFont="1" applyFill="1" applyBorder="1">
      <alignment vertical="center"/>
    </xf>
    <xf numFmtId="0" fontId="0" fillId="0" borderId="8"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vertical="center" wrapText="1"/>
    </xf>
    <xf numFmtId="0" fontId="0" fillId="0" borderId="8" xfId="0" applyBorder="1" applyAlignment="1">
      <alignment vertical="center" wrapText="1"/>
    </xf>
    <xf numFmtId="0" fontId="0" fillId="11" borderId="10" xfId="9" applyFont="1" applyFill="1" applyBorder="1" applyAlignment="1">
      <alignment vertical="center"/>
    </xf>
    <xf numFmtId="6" fontId="0" fillId="0" borderId="11" xfId="2" applyFont="1" applyBorder="1">
      <alignment vertical="center"/>
    </xf>
    <xf numFmtId="0" fontId="0" fillId="0" borderId="11" xfId="0" applyBorder="1" applyAlignment="1">
      <alignment vertical="center" wrapText="1"/>
    </xf>
    <xf numFmtId="0" fontId="0" fillId="0" borderId="11" xfId="0" applyBorder="1" applyAlignment="1">
      <alignment horizontal="center" vertical="center" wrapText="1"/>
    </xf>
    <xf numFmtId="0" fontId="0" fillId="0" borderId="12" xfId="0" applyBorder="1" applyAlignment="1">
      <alignment vertical="center" wrapText="1"/>
    </xf>
    <xf numFmtId="14" fontId="0" fillId="0" borderId="0" xfId="0" applyNumberFormat="1">
      <alignment vertical="center"/>
    </xf>
    <xf numFmtId="0" fontId="9" fillId="6" borderId="0" xfId="0" applyFont="1" applyFill="1" applyAlignment="1">
      <alignment horizontal="right" vertical="center"/>
    </xf>
    <xf numFmtId="0" fontId="8" fillId="7" borderId="2" xfId="4" applyFont="1" applyFill="1" applyBorder="1" applyAlignment="1">
      <alignment horizontal="right" vertical="center"/>
    </xf>
    <xf numFmtId="0" fontId="0" fillId="0" borderId="2" xfId="0" applyBorder="1" applyAlignment="1">
      <alignment horizontal="left" vertical="center" wrapText="1" indent="12"/>
    </xf>
    <xf numFmtId="0" fontId="0" fillId="0" borderId="2" xfId="0" applyBorder="1" applyAlignment="1">
      <alignment horizontal="left" vertical="center" indent="12"/>
    </xf>
    <xf numFmtId="0" fontId="15" fillId="10" borderId="6" xfId="8" applyFont="1" applyFill="1" applyBorder="1" applyAlignment="1">
      <alignment horizontal="center" vertical="center"/>
    </xf>
    <xf numFmtId="0" fontId="15" fillId="10" borderId="9" xfId="8" applyFont="1" applyFill="1" applyBorder="1" applyAlignment="1">
      <alignment horizontal="center" vertical="center"/>
    </xf>
    <xf numFmtId="0" fontId="15" fillId="10" borderId="4" xfId="8" applyFont="1" applyFill="1" applyBorder="1" applyAlignment="1">
      <alignment horizontal="center" vertical="center"/>
    </xf>
    <xf numFmtId="0" fontId="15" fillId="10" borderId="7" xfId="8" applyFont="1" applyFill="1" applyBorder="1" applyAlignment="1">
      <alignment horizontal="center" vertical="center"/>
    </xf>
    <xf numFmtId="0" fontId="15" fillId="10" borderId="5" xfId="8" applyFont="1" applyFill="1" applyBorder="1" applyAlignment="1">
      <alignment horizontal="center" vertical="center"/>
    </xf>
    <xf numFmtId="0" fontId="15" fillId="10" borderId="8" xfId="8" applyFont="1" applyFill="1" applyBorder="1" applyAlignment="1">
      <alignment horizontal="center" vertical="center"/>
    </xf>
  </cellXfs>
  <cellStyles count="10">
    <cellStyle name="20% - アクセント 4 2" xfId="9" xr:uid="{A67A47C5-AD8E-4266-A4F2-3AFF4CACCB6D}"/>
    <cellStyle name="40% - アクセント 3" xfId="3" builtinId="39"/>
    <cellStyle name="60% - アクセント 4" xfId="6" builtinId="44"/>
    <cellStyle name="アクセント 2 2" xfId="8" xr:uid="{D1CC9814-4699-4904-B076-37DC822E79AA}"/>
    <cellStyle name="アクセント 3" xfId="5" builtinId="37"/>
    <cellStyle name="アクセント 6" xfId="4" builtinId="49"/>
    <cellStyle name="桁区切り" xfId="1" builtinId="6"/>
    <cellStyle name="見出し 4 2" xfId="7" xr:uid="{542D5EBD-CBB9-4271-B7B6-52CEBD3BAE20}"/>
    <cellStyle name="通貨" xfId="2"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zoomScaleNormal="100" workbookViewId="0">
      <selection activeCell="E3" sqref="E3"/>
    </sheetView>
  </sheetViews>
  <sheetFormatPr defaultRowHeight="18.75"/>
  <cols>
    <col min="1" max="1" width="10.125" customWidth="1"/>
    <col min="2" max="2" width="26" customWidth="1"/>
    <col min="3" max="3" width="6.75" customWidth="1"/>
    <col min="5" max="5" width="16.25" bestFit="1" customWidth="1"/>
    <col min="10" max="10" width="9.25" bestFit="1" customWidth="1"/>
  </cols>
  <sheetData>
    <row r="1" spans="1:10" ht="35.25">
      <c r="A1" s="43" t="s">
        <v>0</v>
      </c>
      <c r="B1" s="43"/>
      <c r="C1" s="43"/>
      <c r="D1" s="43"/>
      <c r="E1" s="43"/>
    </row>
    <row r="2" spans="1:10">
      <c r="D2" s="3" t="s">
        <v>14</v>
      </c>
      <c r="E2" s="4">
        <v>1001</v>
      </c>
    </row>
    <row r="3" spans="1:10">
      <c r="D3" s="5" t="s">
        <v>1</v>
      </c>
      <c r="E3" s="24">
        <v>45177</v>
      </c>
    </row>
    <row r="5" spans="1:10">
      <c r="A5" s="6" t="s">
        <v>25</v>
      </c>
      <c r="B5" s="6"/>
    </row>
    <row r="6" spans="1:10">
      <c r="E6" s="2" t="s">
        <v>26</v>
      </c>
    </row>
    <row r="7" spans="1:10">
      <c r="E7" s="2" t="s">
        <v>27</v>
      </c>
    </row>
    <row r="8" spans="1:10">
      <c r="A8" t="s">
        <v>2</v>
      </c>
      <c r="J8" s="42"/>
    </row>
    <row r="9" spans="1:10" ht="24">
      <c r="A9" s="23" t="s">
        <v>3</v>
      </c>
      <c r="B9" s="12">
        <f>E19</f>
        <v>48730</v>
      </c>
    </row>
    <row r="11" spans="1:10">
      <c r="A11" s="25" t="s">
        <v>4</v>
      </c>
      <c r="B11" s="25" t="s">
        <v>5</v>
      </c>
      <c r="C11" s="25" t="s">
        <v>6</v>
      </c>
      <c r="D11" s="25" t="s">
        <v>7</v>
      </c>
      <c r="E11" s="25" t="s">
        <v>8</v>
      </c>
    </row>
    <row r="12" spans="1:10">
      <c r="A12" s="21" t="s">
        <v>10</v>
      </c>
      <c r="B12" s="22" t="str">
        <f>_xlfn.XLOOKUP(A12,$A$32:$A$39,$B$32:$B$39)</f>
        <v>ポスターフレーム（A4）</v>
      </c>
      <c r="C12" s="15">
        <v>3</v>
      </c>
      <c r="D12" s="8">
        <f>_xlfn.XLOOKUP(A12,$A$32:$A$39,$C$32:$C$39)</f>
        <v>4500</v>
      </c>
      <c r="E12" s="9">
        <f>IF(A12="","",C12*D12)</f>
        <v>13500</v>
      </c>
    </row>
    <row r="13" spans="1:10">
      <c r="A13" s="21" t="s">
        <v>13</v>
      </c>
      <c r="B13" s="22" t="str">
        <f t="shared" ref="B13:B14" si="0">_xlfn.XLOOKUP(A13,$A$32:$A$39,$B$32:$B$39)</f>
        <v>壁掛け時計</v>
      </c>
      <c r="C13" s="15">
        <v>1</v>
      </c>
      <c r="D13" s="8">
        <f t="shared" ref="D13:D14" si="1">_xlfn.XLOOKUP(A13,$A$32:$A$39,$C$32:$C$39)</f>
        <v>3800</v>
      </c>
      <c r="E13" s="9">
        <f>IF(A13="","",C13*D13)</f>
        <v>3800</v>
      </c>
    </row>
    <row r="14" spans="1:10">
      <c r="A14" s="21" t="s">
        <v>36</v>
      </c>
      <c r="B14" s="22" t="str">
        <f t="shared" si="0"/>
        <v>空気清浄機</v>
      </c>
      <c r="C14" s="15">
        <v>2</v>
      </c>
      <c r="D14" s="8">
        <f t="shared" si="1"/>
        <v>13500</v>
      </c>
      <c r="E14" s="9">
        <f>IF(A14="","",C14*D14)</f>
        <v>27000</v>
      </c>
    </row>
    <row r="15" spans="1:10">
      <c r="A15" s="21"/>
      <c r="B15" s="22" t="str">
        <f>IF(A15="","",(VLOOKUP(A15,#REF!,2)))</f>
        <v/>
      </c>
      <c r="C15" s="15"/>
      <c r="D15" s="8" t="str">
        <f>IF(A15="","",VLOOKUP(A15,#REF!,3))</f>
        <v/>
      </c>
      <c r="E15" s="9" t="str">
        <f>IF(A15="","",C15*D15)</f>
        <v/>
      </c>
    </row>
    <row r="16" spans="1:10">
      <c r="A16" s="14"/>
      <c r="B16" s="13" t="str">
        <f>IF(A16="","",(VLOOKUP(A16,#REF!,2)))</f>
        <v/>
      </c>
      <c r="C16" s="10"/>
      <c r="D16" s="10" t="str">
        <f>IF(A16="","",VLOOKUP(A16,#REF!,3))</f>
        <v/>
      </c>
      <c r="E16" s="11" t="str">
        <f>IF(A16="","",C16*D16)</f>
        <v/>
      </c>
    </row>
    <row r="17" spans="1:5">
      <c r="A17" s="44" t="s">
        <v>15</v>
      </c>
      <c r="B17" s="44"/>
      <c r="C17" s="44"/>
      <c r="D17" s="44"/>
      <c r="E17" s="7">
        <f>SUM(E12:E16)</f>
        <v>44300</v>
      </c>
    </row>
    <row r="18" spans="1:5">
      <c r="A18" s="44" t="s">
        <v>16</v>
      </c>
      <c r="B18" s="44"/>
      <c r="C18" s="44"/>
      <c r="D18" s="44" t="s">
        <v>16</v>
      </c>
      <c r="E18" s="7">
        <f>E17*0.1</f>
        <v>4430</v>
      </c>
    </row>
    <row r="19" spans="1:5">
      <c r="A19" s="44" t="s">
        <v>9</v>
      </c>
      <c r="B19" s="44"/>
      <c r="C19" s="44"/>
      <c r="D19" s="44" t="s">
        <v>9</v>
      </c>
      <c r="E19" s="7">
        <f>E17+E18</f>
        <v>48730</v>
      </c>
    </row>
    <row r="20" spans="1:5">
      <c r="A20" s="1" t="s">
        <v>11</v>
      </c>
    </row>
    <row r="21" spans="1:5" ht="25.5" customHeight="1">
      <c r="A21" s="45" t="s">
        <v>12</v>
      </c>
      <c r="B21" s="46"/>
      <c r="C21" s="46"/>
      <c r="D21" s="46"/>
      <c r="E21" s="46"/>
    </row>
    <row r="30" spans="1:5">
      <c r="A30" t="s">
        <v>17</v>
      </c>
    </row>
    <row r="31" spans="1:5">
      <c r="A31" s="18" t="s">
        <v>4</v>
      </c>
      <c r="B31" s="18" t="s">
        <v>5</v>
      </c>
      <c r="C31" s="18" t="s">
        <v>7</v>
      </c>
    </row>
    <row r="32" spans="1:5">
      <c r="A32" s="16" t="s">
        <v>10</v>
      </c>
      <c r="B32" s="16" t="s">
        <v>30</v>
      </c>
      <c r="C32" s="17">
        <v>4500</v>
      </c>
    </row>
    <row r="33" spans="1:3">
      <c r="A33" s="16" t="s">
        <v>20</v>
      </c>
      <c r="B33" s="16" t="s">
        <v>31</v>
      </c>
      <c r="C33" s="17">
        <v>6800</v>
      </c>
    </row>
    <row r="34" spans="1:3">
      <c r="A34" s="16" t="s">
        <v>21</v>
      </c>
      <c r="B34" s="16" t="s">
        <v>32</v>
      </c>
      <c r="C34" s="17">
        <v>3800</v>
      </c>
    </row>
    <row r="35" spans="1:3">
      <c r="A35" s="16" t="s">
        <v>22</v>
      </c>
      <c r="B35" t="s">
        <v>33</v>
      </c>
      <c r="C35" s="20">
        <v>4200</v>
      </c>
    </row>
    <row r="36" spans="1:3">
      <c r="A36" s="16" t="s">
        <v>18</v>
      </c>
      <c r="B36" s="16" t="s">
        <v>28</v>
      </c>
      <c r="C36" s="20">
        <v>9800</v>
      </c>
    </row>
    <row r="37" spans="1:3">
      <c r="A37" s="16" t="s">
        <v>23</v>
      </c>
      <c r="B37" s="19" t="s">
        <v>29</v>
      </c>
      <c r="C37" s="20">
        <v>13500</v>
      </c>
    </row>
    <row r="38" spans="1:3">
      <c r="A38" s="16" t="s">
        <v>19</v>
      </c>
      <c r="B38" s="16" t="s">
        <v>34</v>
      </c>
      <c r="C38" s="20">
        <v>2750</v>
      </c>
    </row>
    <row r="39" spans="1:3">
      <c r="A39" s="16" t="s">
        <v>24</v>
      </c>
      <c r="B39" s="16" t="s">
        <v>35</v>
      </c>
      <c r="C39" s="20">
        <v>3200</v>
      </c>
    </row>
  </sheetData>
  <mergeCells count="5">
    <mergeCell ref="A1:E1"/>
    <mergeCell ref="A18:D18"/>
    <mergeCell ref="A19:D19"/>
    <mergeCell ref="A21:E21"/>
    <mergeCell ref="A17:D17"/>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4AE3A-B825-4754-AD42-EC9BC7F51E14}">
  <dimension ref="A1:C10"/>
  <sheetViews>
    <sheetView workbookViewId="0">
      <selection activeCell="C8" sqref="C8"/>
    </sheetView>
  </sheetViews>
  <sheetFormatPr defaultRowHeight="18.75"/>
  <cols>
    <col min="1" max="1" width="14.875" customWidth="1"/>
    <col min="2" max="2" width="15.25" customWidth="1"/>
    <col min="3" max="3" width="12.375" customWidth="1"/>
  </cols>
  <sheetData>
    <row r="1" spans="1:3">
      <c r="A1" s="26" t="s">
        <v>37</v>
      </c>
    </row>
    <row r="3" spans="1:3">
      <c r="A3" s="28" t="s">
        <v>38</v>
      </c>
      <c r="B3" s="28" t="s">
        <v>39</v>
      </c>
      <c r="C3" s="28" t="s">
        <v>40</v>
      </c>
    </row>
    <row r="4" spans="1:3">
      <c r="A4" s="27">
        <v>45446</v>
      </c>
      <c r="B4" s="27" t="s">
        <v>41</v>
      </c>
      <c r="C4" t="s">
        <v>47</v>
      </c>
    </row>
    <row r="5" spans="1:3">
      <c r="A5" s="27">
        <v>45446</v>
      </c>
      <c r="B5" s="27" t="s">
        <v>42</v>
      </c>
      <c r="C5" t="s">
        <v>48</v>
      </c>
    </row>
    <row r="6" spans="1:3">
      <c r="A6" s="27">
        <v>45448</v>
      </c>
      <c r="B6" s="27" t="s">
        <v>43</v>
      </c>
      <c r="C6" t="s">
        <v>49</v>
      </c>
    </row>
    <row r="7" spans="1:3">
      <c r="A7" s="27">
        <v>45449</v>
      </c>
      <c r="B7" s="27" t="s">
        <v>44</v>
      </c>
      <c r="C7" t="s">
        <v>50</v>
      </c>
    </row>
    <row r="8" spans="1:3">
      <c r="A8" s="27">
        <v>45449</v>
      </c>
      <c r="B8" s="27" t="s">
        <v>51</v>
      </c>
      <c r="C8" t="s">
        <v>48</v>
      </c>
    </row>
    <row r="9" spans="1:3">
      <c r="A9" s="27">
        <v>45453</v>
      </c>
      <c r="B9" s="27" t="s">
        <v>45</v>
      </c>
    </row>
    <row r="10" spans="1:3">
      <c r="A10" s="27">
        <v>45453</v>
      </c>
      <c r="B10" s="27" t="s">
        <v>46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5CA79-1B0A-4363-B037-0A9D0AE6B177}">
  <dimension ref="A1:I10"/>
  <sheetViews>
    <sheetView workbookViewId="0">
      <selection activeCell="B6" sqref="B6"/>
    </sheetView>
  </sheetViews>
  <sheetFormatPr defaultRowHeight="18.75"/>
  <cols>
    <col min="1" max="1" width="17" customWidth="1"/>
    <col min="2" max="4" width="7.25" customWidth="1"/>
    <col min="5" max="5" width="13.875" customWidth="1"/>
    <col min="6" max="8" width="7.875" customWidth="1"/>
    <col min="9" max="9" width="39" customWidth="1"/>
  </cols>
  <sheetData>
    <row r="1" spans="1:9" ht="19.5">
      <c r="A1" s="29" t="s">
        <v>52</v>
      </c>
    </row>
    <row r="3" spans="1:9">
      <c r="A3" s="49" t="s">
        <v>5</v>
      </c>
      <c r="B3" s="51" t="s">
        <v>53</v>
      </c>
      <c r="C3" s="51" t="s">
        <v>54</v>
      </c>
      <c r="D3" s="51" t="s">
        <v>55</v>
      </c>
      <c r="E3" s="51" t="s">
        <v>56</v>
      </c>
      <c r="F3" s="51" t="s">
        <v>57</v>
      </c>
      <c r="G3" s="51"/>
      <c r="H3" s="51"/>
      <c r="I3" s="47" t="s">
        <v>58</v>
      </c>
    </row>
    <row r="4" spans="1:9">
      <c r="A4" s="50"/>
      <c r="B4" s="52"/>
      <c r="C4" s="52"/>
      <c r="D4" s="52"/>
      <c r="E4" s="52"/>
      <c r="F4" s="30" t="s">
        <v>59</v>
      </c>
      <c r="G4" s="30" t="s">
        <v>60</v>
      </c>
      <c r="H4" s="30" t="s">
        <v>61</v>
      </c>
      <c r="I4" s="48"/>
    </row>
    <row r="5" spans="1:9" ht="41.25" customHeight="1">
      <c r="A5" s="31" t="s">
        <v>62</v>
      </c>
      <c r="B5" s="22" t="s">
        <v>63</v>
      </c>
      <c r="C5" s="32">
        <v>700</v>
      </c>
      <c r="D5" s="32">
        <v>700</v>
      </c>
      <c r="E5" s="22" t="s">
        <v>62</v>
      </c>
      <c r="F5" s="33"/>
      <c r="G5" s="34" t="s">
        <v>64</v>
      </c>
      <c r="H5" s="33"/>
      <c r="I5" s="35" t="s">
        <v>65</v>
      </c>
    </row>
    <row r="6" spans="1:9" ht="41.25" customHeight="1">
      <c r="A6" s="31" t="s">
        <v>66</v>
      </c>
      <c r="B6" s="22" t="s">
        <v>63</v>
      </c>
      <c r="C6" s="32">
        <v>700</v>
      </c>
      <c r="D6" s="32"/>
      <c r="E6" s="22" t="s">
        <v>67</v>
      </c>
      <c r="F6" s="34" t="s">
        <v>64</v>
      </c>
      <c r="G6" s="33"/>
      <c r="H6" s="33"/>
      <c r="I6" s="35" t="s">
        <v>68</v>
      </c>
    </row>
    <row r="7" spans="1:9" ht="41.25" customHeight="1">
      <c r="A7" s="31" t="s">
        <v>69</v>
      </c>
      <c r="B7" s="22"/>
      <c r="C7" s="32">
        <v>4500</v>
      </c>
      <c r="D7" s="32"/>
      <c r="E7" s="36" t="s">
        <v>70</v>
      </c>
      <c r="F7" s="33"/>
      <c r="G7" s="34" t="s">
        <v>64</v>
      </c>
      <c r="H7" s="33"/>
      <c r="I7" s="35" t="s">
        <v>71</v>
      </c>
    </row>
    <row r="8" spans="1:9" ht="41.25" customHeight="1">
      <c r="A8" s="31" t="s">
        <v>72</v>
      </c>
      <c r="B8" s="22"/>
      <c r="C8" s="32">
        <v>3800</v>
      </c>
      <c r="D8" s="32"/>
      <c r="E8" s="22" t="s">
        <v>73</v>
      </c>
      <c r="F8" s="22"/>
      <c r="G8" s="34" t="s">
        <v>64</v>
      </c>
      <c r="H8" s="33"/>
      <c r="I8" s="35" t="s">
        <v>74</v>
      </c>
    </row>
    <row r="9" spans="1:9" ht="41.25" customHeight="1">
      <c r="A9" s="31" t="s">
        <v>75</v>
      </c>
      <c r="B9" s="22"/>
      <c r="C9" s="32">
        <v>800</v>
      </c>
      <c r="D9" s="32"/>
      <c r="E9" s="22" t="s">
        <v>75</v>
      </c>
      <c r="F9" s="22"/>
      <c r="G9" s="34" t="s">
        <v>64</v>
      </c>
      <c r="H9" s="33"/>
      <c r="I9" s="35" t="s">
        <v>76</v>
      </c>
    </row>
    <row r="10" spans="1:9" ht="41.25" customHeight="1">
      <c r="A10" s="37" t="s">
        <v>77</v>
      </c>
      <c r="B10" s="13"/>
      <c r="C10" s="38">
        <v>700</v>
      </c>
      <c r="D10" s="38"/>
      <c r="E10" s="39" t="s">
        <v>78</v>
      </c>
      <c r="F10" s="40" t="s">
        <v>64</v>
      </c>
      <c r="G10" s="13"/>
      <c r="H10" s="40"/>
      <c r="I10" s="41" t="s">
        <v>79</v>
      </c>
    </row>
  </sheetData>
  <mergeCells count="7">
    <mergeCell ref="I3:I4"/>
    <mergeCell ref="A3:A4"/>
    <mergeCell ref="B3:B4"/>
    <mergeCell ref="C3:C4"/>
    <mergeCell ref="D3:D4"/>
    <mergeCell ref="E3:E4"/>
    <mergeCell ref="F3:H3"/>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95A37-1EA8-429F-BC1F-7BDADEBFA662}">
  <dimension ref="A1:I10"/>
  <sheetViews>
    <sheetView workbookViewId="0">
      <selection activeCell="F10" activeCellId="5" sqref="G5 F6 G7 H8 G9 F10"/>
    </sheetView>
  </sheetViews>
  <sheetFormatPr defaultRowHeight="18.75"/>
  <cols>
    <col min="1" max="1" width="17" customWidth="1"/>
    <col min="2" max="4" width="7.25" customWidth="1"/>
    <col min="5" max="5" width="13.875" customWidth="1"/>
    <col min="6" max="8" width="7.875" customWidth="1"/>
    <col min="9" max="9" width="39" customWidth="1"/>
  </cols>
  <sheetData>
    <row r="1" spans="1:9" ht="19.5">
      <c r="A1" s="29" t="s">
        <v>52</v>
      </c>
    </row>
    <row r="3" spans="1:9">
      <c r="A3" s="49" t="s">
        <v>5</v>
      </c>
      <c r="B3" s="51" t="s">
        <v>53</v>
      </c>
      <c r="C3" s="51" t="s">
        <v>54</v>
      </c>
      <c r="D3" s="51" t="s">
        <v>55</v>
      </c>
      <c r="E3" s="51" t="s">
        <v>56</v>
      </c>
      <c r="F3" s="51" t="s">
        <v>57</v>
      </c>
      <c r="G3" s="51"/>
      <c r="H3" s="51"/>
      <c r="I3" s="47" t="s">
        <v>58</v>
      </c>
    </row>
    <row r="4" spans="1:9">
      <c r="A4" s="50"/>
      <c r="B4" s="52"/>
      <c r="C4" s="52"/>
      <c r="D4" s="52"/>
      <c r="E4" s="52"/>
      <c r="F4" s="30" t="s">
        <v>59</v>
      </c>
      <c r="G4" s="30" t="s">
        <v>60</v>
      </c>
      <c r="H4" s="30" t="s">
        <v>61</v>
      </c>
      <c r="I4" s="48"/>
    </row>
    <row r="5" spans="1:9" ht="41.25" customHeight="1">
      <c r="A5" s="31" t="s">
        <v>62</v>
      </c>
      <c r="B5" s="22" t="s">
        <v>63</v>
      </c>
      <c r="C5" s="32">
        <v>700</v>
      </c>
      <c r="D5" s="32">
        <v>800</v>
      </c>
      <c r="E5" s="22" t="s">
        <v>62</v>
      </c>
      <c r="F5" s="33"/>
      <c r="G5" s="34" t="s">
        <v>64</v>
      </c>
      <c r="H5" s="33"/>
      <c r="I5" s="35" t="s">
        <v>65</v>
      </c>
    </row>
    <row r="6" spans="1:9" ht="41.25" customHeight="1">
      <c r="A6" s="31" t="s">
        <v>66</v>
      </c>
      <c r="B6" s="22" t="s">
        <v>63</v>
      </c>
      <c r="C6" s="32">
        <v>700</v>
      </c>
      <c r="D6" s="32">
        <v>700</v>
      </c>
      <c r="E6" s="22" t="s">
        <v>67</v>
      </c>
      <c r="F6" s="34" t="s">
        <v>64</v>
      </c>
      <c r="G6" s="33"/>
      <c r="H6" s="33"/>
      <c r="I6" s="35" t="s">
        <v>68</v>
      </c>
    </row>
    <row r="7" spans="1:9" ht="41.25" customHeight="1">
      <c r="A7" s="31" t="s">
        <v>69</v>
      </c>
      <c r="B7" s="22"/>
      <c r="C7" s="32">
        <v>4500</v>
      </c>
      <c r="D7" s="32"/>
      <c r="E7" s="36" t="s">
        <v>70</v>
      </c>
      <c r="F7" s="33"/>
      <c r="G7" s="34" t="s">
        <v>64</v>
      </c>
      <c r="H7" s="33"/>
      <c r="I7" s="35" t="s">
        <v>71</v>
      </c>
    </row>
    <row r="8" spans="1:9" ht="41.25" customHeight="1">
      <c r="A8" s="31" t="s">
        <v>72</v>
      </c>
      <c r="B8" s="22"/>
      <c r="C8" s="32">
        <v>3800</v>
      </c>
      <c r="D8" s="32"/>
      <c r="E8" s="22" t="s">
        <v>73</v>
      </c>
      <c r="F8" s="22"/>
      <c r="G8" s="34"/>
      <c r="H8" s="33" t="s">
        <v>64</v>
      </c>
      <c r="I8" s="35" t="s">
        <v>74</v>
      </c>
    </row>
    <row r="9" spans="1:9" ht="41.25" customHeight="1">
      <c r="A9" s="31" t="s">
        <v>75</v>
      </c>
      <c r="B9" s="22"/>
      <c r="C9" s="32">
        <v>800</v>
      </c>
      <c r="D9" s="32"/>
      <c r="E9" s="22" t="s">
        <v>75</v>
      </c>
      <c r="F9" s="22"/>
      <c r="G9" s="34" t="s">
        <v>64</v>
      </c>
      <c r="H9" s="33"/>
      <c r="I9" s="35" t="s">
        <v>76</v>
      </c>
    </row>
    <row r="10" spans="1:9" ht="41.25" customHeight="1">
      <c r="A10" s="37" t="s">
        <v>77</v>
      </c>
      <c r="B10" s="13"/>
      <c r="C10" s="38">
        <v>700</v>
      </c>
      <c r="D10" s="38"/>
      <c r="E10" s="39" t="s">
        <v>78</v>
      </c>
      <c r="F10" s="40" t="s">
        <v>64</v>
      </c>
      <c r="G10" s="13"/>
      <c r="H10" s="40"/>
      <c r="I10" s="41" t="s">
        <v>79</v>
      </c>
    </row>
  </sheetData>
  <mergeCells count="7">
    <mergeCell ref="I3:I4"/>
    <mergeCell ref="A3:A4"/>
    <mergeCell ref="B3:B4"/>
    <mergeCell ref="C3:C4"/>
    <mergeCell ref="D3:D4"/>
    <mergeCell ref="E3:E4"/>
    <mergeCell ref="F3:H3"/>
  </mergeCells>
  <phoneticPr fontId="3"/>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Sheet1</vt:lpstr>
      <vt:lpstr>Sheet2</vt:lpstr>
      <vt:lpstr>Sheet3</vt:lpstr>
      <vt:lpstr>Sheet4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2016-04-18T11:38:31Z</dcterms:created>
  <dcterms:modified xsi:type="dcterms:W3CDTF">2024-04-30T09:29:36Z</dcterms:modified>
</cp:coreProperties>
</file>