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DEB96D6-1BB2-4040-AAB5-2DC7E8E6B2FB}" xr6:coauthVersionLast="47" xr6:coauthVersionMax="47" xr10:uidLastSave="{00000000-0000-0000-0000-000000000000}"/>
  <bookViews>
    <workbookView xWindow="-120" yWindow="-120" windowWidth="20730" windowHeight="11040" xr2:uid="{046DD288-89BF-4F8B-99B8-485C39B996F1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 s="1"/>
  <c r="D14" i="1"/>
  <c r="E14" i="1" s="1"/>
  <c r="D12" i="1"/>
  <c r="E12" i="1" s="1"/>
  <c r="B13" i="1"/>
  <c r="B14" i="1"/>
  <c r="B12" i="1"/>
  <c r="E16" i="1"/>
  <c r="D16" i="1"/>
  <c r="B16" i="1"/>
  <c r="E15" i="1"/>
  <c r="D15" i="1"/>
  <c r="B15" i="1"/>
  <c r="E17" i="1" l="1"/>
  <c r="E18" i="1" l="1"/>
  <c r="E19" i="1" s="1"/>
  <c r="B9" i="1" s="1"/>
</calcChain>
</file>

<file path=xl/sharedStrings.xml><?xml version="1.0" encoding="utf-8"?>
<sst xmlns="http://schemas.openxmlformats.org/spreadsheetml/2006/main" count="79" uniqueCount="52">
  <si>
    <t>請求書</t>
    <rPh sb="0" eb="3">
      <t>セイキュウショ</t>
    </rPh>
    <phoneticPr fontId="5"/>
  </si>
  <si>
    <t>請求書No.</t>
    <rPh sb="0" eb="3">
      <t>セイキュウショ</t>
    </rPh>
    <phoneticPr fontId="5"/>
  </si>
  <si>
    <t>発行日</t>
    <rPh sb="0" eb="2">
      <t>ハッコウ</t>
    </rPh>
    <rPh sb="2" eb="3">
      <t>ビ</t>
    </rPh>
    <phoneticPr fontId="5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</si>
  <si>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5"/>
  </si>
  <si>
    <t>インテリアショップSAWA</t>
    <phoneticPr fontId="5"/>
  </si>
  <si>
    <t>東京都渋谷区XX-XX</t>
    <rPh sb="0" eb="3">
      <t>トウキョウト</t>
    </rPh>
    <rPh sb="3" eb="6">
      <t>シブヤク</t>
    </rPh>
    <phoneticPr fontId="5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</si>
  <si>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5"/>
  </si>
  <si>
    <t>ご請求額：</t>
    <rPh sb="1" eb="3">
      <t>セイキュウ</t>
    </rPh>
    <rPh sb="3" eb="4">
      <t>ガク</t>
    </rPh>
    <phoneticPr fontId="5"/>
  </si>
  <si>
    <t>商品番号</t>
    <rPh sb="0" eb="2">
      <t>ショウヒン</t>
    </rPh>
    <rPh sb="2" eb="4">
      <t>バンゴウ</t>
    </rPh>
    <phoneticPr fontId="5"/>
  </si>
  <si>
    <t>商品名</t>
    <rPh sb="0" eb="3">
      <t>ショウヒンメイ</t>
    </rPh>
    <phoneticPr fontId="5"/>
  </si>
  <si>
    <t>数量</t>
    <rPh sb="0" eb="2">
      <t>スウリョウ</t>
    </rPh>
    <phoneticPr fontId="5"/>
  </si>
  <si>
    <t>単価</t>
    <rPh sb="0" eb="2">
      <t>タンカ</t>
    </rPh>
    <phoneticPr fontId="5"/>
  </si>
  <si>
    <t>金額（税込）</t>
    <rPh sb="0" eb="2">
      <t>キンガク</t>
    </rPh>
    <rPh sb="3" eb="5">
      <t>ゼイコ</t>
    </rPh>
    <phoneticPr fontId="5"/>
  </si>
  <si>
    <t>D-001</t>
    <phoneticPr fontId="5"/>
  </si>
  <si>
    <t>D-003</t>
    <phoneticPr fontId="5"/>
  </si>
  <si>
    <t>D-006</t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</si>
  <si>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</si>
  <si>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</si>
  <si>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</t>
    <rPh sb="0" eb="2">
      <t>ゴウケイ</t>
    </rPh>
    <phoneticPr fontId="5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</si>
  <si>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</si>
  <si>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5"/>
  </si>
  <si>
    <t>商品一覧</t>
    <rPh sb="0" eb="2">
      <t>ショウヒン</t>
    </rPh>
    <rPh sb="2" eb="4">
      <t>イチラン</t>
    </rPh>
    <phoneticPr fontId="5"/>
  </si>
  <si>
    <t>ポスターフレーム（A4）</t>
    <phoneticPr fontId="5"/>
  </si>
  <si>
    <t>D-002</t>
  </si>
  <si>
    <t>ポスターフレーム（A3）</t>
    <phoneticPr fontId="5"/>
  </si>
  <si>
    <t>D-003</t>
  </si>
  <si>
    <t>壁掛け時計</t>
    <rPh sb="0" eb="5">
      <t>カベカケトケイ</t>
    </rPh>
    <phoneticPr fontId="5"/>
  </si>
  <si>
    <t>D-004</t>
  </si>
  <si>
    <t>卓上デジタル時計</t>
    <rPh sb="0" eb="2">
      <t>タクジョウ</t>
    </rPh>
    <rPh sb="6" eb="8">
      <t>トケイ</t>
    </rPh>
    <phoneticPr fontId="5"/>
  </si>
  <si>
    <t>D-005</t>
  </si>
  <si>
    <t>加湿器</t>
    <rPh sb="0" eb="3">
      <t>カシツキ</t>
    </rPh>
    <phoneticPr fontId="5"/>
  </si>
  <si>
    <t>D-006</t>
  </si>
  <si>
    <t>空気清浄機</t>
    <rPh sb="0" eb="5">
      <t>クウキセイジョウキ</t>
    </rPh>
    <phoneticPr fontId="5"/>
  </si>
  <si>
    <t>D-007</t>
  </si>
  <si>
    <t>アロマディフューザー</t>
    <phoneticPr fontId="5"/>
  </si>
  <si>
    <t>D-008</t>
  </si>
  <si>
    <t>インセンススタンド</t>
    <phoneticPr fontId="5"/>
  </si>
  <si>
    <t>顧客名簿</t>
    <rPh sb="0" eb="4">
      <t>コキャクメイボ</t>
    </rPh>
    <phoneticPr fontId="5"/>
  </si>
  <si>
    <t>顧客No</t>
    <rPh sb="0" eb="2">
      <t>コキャク</t>
    </rPh>
    <phoneticPr fontId="5"/>
  </si>
  <si>
    <t>会社名</t>
    <rPh sb="0" eb="3">
      <t>カイシャメイ</t>
    </rPh>
    <phoneticPr fontId="5"/>
  </si>
  <si>
    <t>担当者</t>
    <rPh sb="0" eb="3">
      <t>タントウシャ</t>
    </rPh>
    <phoneticPr fontId="5"/>
  </si>
  <si>
    <t>リリー洋菓子店</t>
    <rPh sb="3" eb="6">
      <t>ヨウガシ</t>
    </rPh>
    <rPh sb="6" eb="7">
      <t>テン</t>
    </rPh>
    <phoneticPr fontId="5"/>
  </si>
  <si>
    <t>清水貴子</t>
    <rPh sb="0" eb="2">
      <t>シミズ</t>
    </rPh>
    <rPh sb="2" eb="4">
      <t>タカコ</t>
    </rPh>
    <phoneticPr fontId="5"/>
  </si>
  <si>
    <t>岡崎モーター</t>
    <rPh sb="0" eb="2">
      <t>オカザキ</t>
    </rPh>
    <phoneticPr fontId="5"/>
  </si>
  <si>
    <t>大久保道夫</t>
    <rPh sb="0" eb="3">
      <t>オオクボ</t>
    </rPh>
    <rPh sb="3" eb="5">
      <t>ミチオ</t>
    </rPh>
    <phoneticPr fontId="5"/>
  </si>
  <si>
    <t>伊藤整形外科</t>
    <rPh sb="0" eb="2">
      <t>イトウ</t>
    </rPh>
    <rPh sb="2" eb="6">
      <t>セイケイゲカ</t>
    </rPh>
    <phoneticPr fontId="5"/>
  </si>
  <si>
    <t>坂下昇</t>
    <rPh sb="0" eb="2">
      <t>サカシタ</t>
    </rPh>
    <rPh sb="2" eb="3">
      <t>ノボル</t>
    </rPh>
    <phoneticPr fontId="5"/>
  </si>
  <si>
    <t>双葉クリーニング</t>
    <rPh sb="0" eb="2">
      <t>フタバ</t>
    </rPh>
    <phoneticPr fontId="5"/>
  </si>
  <si>
    <t>坂口デンタルクリニック</t>
    <rPh sb="0" eb="2">
      <t>サカグチ</t>
    </rPh>
    <phoneticPr fontId="5"/>
  </si>
  <si>
    <t>土田美緒</t>
    <rPh sb="0" eb="2">
      <t>ツチダ</t>
    </rPh>
    <rPh sb="2" eb="4">
      <t>ミオ</t>
    </rPh>
    <phoneticPr fontId="5"/>
  </si>
  <si>
    <t>桜フローリスト</t>
    <rPh sb="0" eb="1">
      <t>サクラ</t>
    </rPh>
    <phoneticPr fontId="5"/>
  </si>
  <si>
    <t>前田会計事務所</t>
    <rPh sb="0" eb="2">
      <t>マエダ</t>
    </rPh>
    <rPh sb="2" eb="7">
      <t>カイケイジムショ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</si>
</sst>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11"/>
      <color theme="0"/>
      <name val="游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8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>
      <alignment vertical="center"/>
    </xf>
    <xf numFmtId="6" fontId="10" fillId="0" borderId="1" xfId="2" applyFont="1" applyBorder="1" applyAlignment="1">
      <alignment vertical="center"/>
    </xf>
    <xf numFmtId="0" fontId="12" fillId="7" borderId="3" xfId="5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3" fillId="0" borderId="3" xfId="4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2" borderId="3" xfId="3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1" applyFont="1" applyBorder="1">
      <alignment vertical="center"/>
    </xf>
    <xf numFmtId="0" fontId="0" fillId="0" borderId="10" xfId="0" applyBorder="1">
      <alignment vertical="center"/>
    </xf>
    <xf numFmtId="0" fontId="14" fillId="0" borderId="0" xfId="6" applyFont="1">
      <alignment vertical="center"/>
    </xf>
    <xf numFmtId="0" fontId="15" fillId="9" borderId="3" xfId="7" applyFont="1" applyFill="1" applyBorder="1" applyAlignment="1">
      <alignment horizontal="center" vertical="center"/>
    </xf>
    <xf numFmtId="0" fontId="0" fillId="0" borderId="3" xfId="0" quotePrefix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1" fillId="0" borderId="3" xfId="8" applyFill="1" applyBorder="1" applyAlignment="1">
      <alignment horizontal="right" vertical="center"/>
    </xf>
    <xf numFmtId="0" fontId="1" fillId="0" borderId="3" xfId="8" applyFill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4" fillId="7" borderId="0" xfId="0" applyFont="1" applyFill="1" applyAlignment="1">
      <alignment horizontal="right" vertical="center"/>
    </xf>
    <xf numFmtId="0" fontId="12" fillId="8" borderId="3" xfId="5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9">
    <cellStyle name="20% - アクセント 4 2" xfId="8" xr:uid="{9DCF2F3C-2BB2-4C72-AD26-356808E97FFC}"/>
    <cellStyle name="40% - アクセント 3" xfId="4" builtinId="39"/>
    <cellStyle name="60% - アクセント 6 2" xfId="7" xr:uid="{0EB12A41-BC6B-45DA-AEAB-CE9D24BC1BD5}"/>
    <cellStyle name="アクセント 3" xfId="3" builtinId="37"/>
    <cellStyle name="アクセント 6" xfId="5" builtinId="49"/>
    <cellStyle name="桁区切り" xfId="1" builtinId="6"/>
    <cellStyle name="見出し 4 2" xfId="6" xr:uid="{9B514B39-EE75-4AFC-A824-BFF78B2A164A}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AE5F0-700E-47D5-A07A-8C16B9FF88CB}">
  <dimension ref="A1:E39"/>
  <sheetViews>
    <sheetView tabSelected="1" zoomScaleNormal="100" workbookViewId="0">
      <selection activeCell="E3" sqref="E3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</cols>
  <sheetData>
    <row r="1" spans="1:5" ht="35.25">
      <c r="A1" s="33" t="s">
        <v>0</v>
      </c>
      <c r="B1" s="33"/>
      <c r="C1" s="33"/>
      <c r="D1" s="33"/>
      <c r="E1" s="33"/>
    </row>
    <row r="2" spans="1:5">
      <c r="D2" s="1" t="s">
        <v>1</v>
      </c>
      <c r="E2" s="2">
        <v>1001</v>
      </c>
    </row>
    <row r="3" spans="1:5">
      <c r="D3" s="3" t="s">
        <v>2</v>
      </c>
      <c r="E3" s="4"/>
    </row>
    <row r="5" spans="1:5">
      <c r="A5" s="5" t="s">
        <v>3</v>
      </c>
      <c r="B5" s="5"/>
    </row>
    <row r="6" spans="1:5">
      <c r="E6" s="6" t="s">
        <v>4</v>
      </c>
    </row>
    <row r="7" spans="1:5">
      <c r="E7" s="6" t="s">
        <v>5</v>
      </c>
    </row>
    <row r="8" spans="1:5">
      <c r="A8" t="s">
        <v>6</v>
      </c>
    </row>
    <row r="9" spans="1:5" ht="24">
      <c r="A9" s="7" t="s">
        <v>7</v>
      </c>
      <c r="B9" s="8">
        <f>E19</f>
        <v>48730</v>
      </c>
    </row>
    <row r="11" spans="1:5">
      <c r="A11" s="9" t="s">
        <v>8</v>
      </c>
      <c r="B11" s="9" t="s">
        <v>9</v>
      </c>
      <c r="C11" s="9" t="s">
        <v>10</v>
      </c>
      <c r="D11" s="9" t="s">
        <v>11</v>
      </c>
      <c r="E11" s="9" t="s">
        <v>12</v>
      </c>
    </row>
    <row r="12" spans="1:5">
      <c r="A12" s="10" t="s">
        <v>13</v>
      </c>
      <c r="B12" s="11" t="str">
        <f>_xlfn.XLOOKUP(A12,$A$32:$A$39,$B$32:$B$39)</f>
        <v>ポスターフレーム（A4）</v>
      </c>
      <c r="C12" s="12">
        <v>3</v>
      </c>
      <c r="D12" s="13">
        <f>_xlfn.XLOOKUP(A12,$A$32:$A$39,$C$32:$C$39)</f>
        <v>4500</v>
      </c>
      <c r="E12" s="14">
        <f>IF(A12="","",C12*D12)</f>
        <v>13500</v>
      </c>
    </row>
    <row r="13" spans="1:5">
      <c r="A13" s="10" t="s">
        <v>14</v>
      </c>
      <c r="B13" s="11" t="str">
        <f t="shared" ref="B13:B14" si="0">_xlfn.XLOOKUP(A13,$A$32:$A$39,$B$32:$B$39)</f>
        <v>壁掛け時計</v>
      </c>
      <c r="C13" s="12">
        <v>1</v>
      </c>
      <c r="D13" s="13">
        <f t="shared" ref="D13:D14" si="1">_xlfn.XLOOKUP(A13,$A$32:$A$39,$C$32:$C$39)</f>
        <v>3800</v>
      </c>
      <c r="E13" s="14">
        <f>IF(A13="","",C13*D13)</f>
        <v>3800</v>
      </c>
    </row>
    <row r="14" spans="1:5">
      <c r="A14" s="10" t="s">
        <v>15</v>
      </c>
      <c r="B14" s="11" t="str">
        <f t="shared" si="0"/>
        <v>空気清浄機</v>
      </c>
      <c r="C14" s="12">
        <v>2</v>
      </c>
      <c r="D14" s="13">
        <f t="shared" si="1"/>
        <v>13500</v>
      </c>
      <c r="E14" s="14">
        <f>IF(A14="","",C14*D14)</f>
        <v>27000</v>
      </c>
    </row>
    <row r="15" spans="1:5">
      <c r="A15" s="10"/>
      <c r="B15" s="11" t="str">
        <f>IF(A15="","",(VLOOKUP(A15,#REF!,2)))</f>
        <v/>
      </c>
      <c r="C15" s="12"/>
      <c r="D15" s="13" t="str">
        <f>IF(A15="","",VLOOKUP(A15,#REF!,3))</f>
        <v/>
      </c>
      <c r="E15" s="14" t="str">
        <f>IF(A15="","",C15*D15)</f>
        <v/>
      </c>
    </row>
    <row r="16" spans="1:5">
      <c r="A16" s="15"/>
      <c r="B16" s="16" t="str">
        <f>IF(A16="","",(VLOOKUP(A16,#REF!,2)))</f>
        <v/>
      </c>
      <c r="C16" s="17"/>
      <c r="D16" s="17" t="str">
        <f>IF(A16="","",VLOOKUP(A16,#REF!,3))</f>
        <v/>
      </c>
      <c r="E16" s="18" t="str">
        <f>IF(A16="","",C16*D16)</f>
        <v/>
      </c>
    </row>
    <row r="17" spans="1:5">
      <c r="A17" s="34" t="s">
        <v>16</v>
      </c>
      <c r="B17" s="34"/>
      <c r="C17" s="34"/>
      <c r="D17" s="34"/>
      <c r="E17" s="19">
        <f>SUM(E12:E16)</f>
        <v>44300</v>
      </c>
    </row>
    <row r="18" spans="1:5">
      <c r="A18" s="34" t="s">
        <v>17</v>
      </c>
      <c r="B18" s="34"/>
      <c r="C18" s="34"/>
      <c r="D18" s="34" t="s">
        <v>17</v>
      </c>
      <c r="E18" s="19">
        <f>E17*0.1</f>
        <v>4430</v>
      </c>
    </row>
    <row r="19" spans="1:5">
      <c r="A19" s="34" t="s">
        <v>18</v>
      </c>
      <c r="B19" s="34"/>
      <c r="C19" s="34"/>
      <c r="D19" s="34" t="s">
        <v>18</v>
      </c>
      <c r="E19" s="19">
        <f>E17+E18</f>
        <v>48730</v>
      </c>
    </row>
    <row r="20" spans="1:5">
      <c r="A20" s="20" t="s">
        <v>19</v>
      </c>
    </row>
    <row r="21" spans="1:5" ht="25.5" customHeight="1">
      <c r="A21" s="35" t="s">
        <v>20</v>
      </c>
      <c r="B21" s="36"/>
      <c r="C21" s="36"/>
      <c r="D21" s="36"/>
      <c r="E21" s="36"/>
    </row>
    <row r="30" spans="1:5">
      <c r="A30" t="s">
        <v>21</v>
      </c>
    </row>
    <row r="31" spans="1:5">
      <c r="A31" s="21" t="s">
        <v>8</v>
      </c>
      <c r="B31" s="21" t="s">
        <v>9</v>
      </c>
      <c r="C31" s="21" t="s">
        <v>11</v>
      </c>
    </row>
    <row r="32" spans="1:5">
      <c r="A32" s="22" t="s">
        <v>13</v>
      </c>
      <c r="B32" s="22" t="s">
        <v>22</v>
      </c>
      <c r="C32" s="23">
        <v>4500</v>
      </c>
    </row>
    <row r="33" spans="1:3">
      <c r="A33" s="22" t="s">
        <v>23</v>
      </c>
      <c r="B33" s="22" t="s">
        <v>24</v>
      </c>
      <c r="C33" s="23">
        <v>6800</v>
      </c>
    </row>
    <row r="34" spans="1:3">
      <c r="A34" s="22" t="s">
        <v>25</v>
      </c>
      <c r="B34" s="22" t="s">
        <v>26</v>
      </c>
      <c r="C34" s="23">
        <v>3800</v>
      </c>
    </row>
    <row r="35" spans="1:3">
      <c r="A35" s="22" t="s">
        <v>27</v>
      </c>
      <c r="B35" t="s">
        <v>28</v>
      </c>
      <c r="C35" s="24">
        <v>4200</v>
      </c>
    </row>
    <row r="36" spans="1:3">
      <c r="A36" s="22" t="s">
        <v>29</v>
      </c>
      <c r="B36" s="22" t="s">
        <v>30</v>
      </c>
      <c r="C36" s="24">
        <v>9800</v>
      </c>
    </row>
    <row r="37" spans="1:3">
      <c r="A37" s="22" t="s">
        <v>31</v>
      </c>
      <c r="B37" s="25" t="s">
        <v>32</v>
      </c>
      <c r="C37" s="24">
        <v>13500</v>
      </c>
    </row>
    <row r="38" spans="1:3">
      <c r="A38" s="22" t="s">
        <v>33</v>
      </c>
      <c r="B38" s="22" t="s">
        <v>34</v>
      </c>
      <c r="C38" s="24">
        <v>2750</v>
      </c>
    </row>
    <row r="39" spans="1:3">
      <c r="A39" s="22" t="s">
        <v>35</v>
      </c>
      <c r="B39" s="22" t="s">
        <v>36</v>
      </c>
      <c r="C39" s="24">
        <v>3200</v>
      </c>
    </row>
  </sheetData>
  <mergeCells count="5">
    <mergeCell ref="A1:E1"/>
    <mergeCell ref="A17:D17"/>
    <mergeCell ref="A18:D18"/>
    <mergeCell ref="A19:D19"/>
    <mergeCell ref="A21:E21"/>
  </mergeCells>
  <phoneticPr fontId="5"/>
  <dataValidations count="1">
    <dataValidation type="date" operator="greaterThanOrEqual" allowBlank="1" showInputMessage="1" showErrorMessage="1" sqref="E3" xr:uid="{C3FF140D-9819-485C-92B2-693C6DEFE2ED}">
      <formula1>TODAY()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ECA26-6C42-4FE5-A8C5-226B1D6A06E1}">
  <dimension ref="A1:C10"/>
  <sheetViews>
    <sheetView workbookViewId="0"/>
  </sheetViews>
  <sheetFormatPr defaultRowHeight="18.75"/>
  <cols>
    <col min="1" max="1" width="8.75" customWidth="1"/>
    <col min="2" max="2" width="27" customWidth="1"/>
    <col min="3" max="3" width="13.375" customWidth="1"/>
  </cols>
  <sheetData>
    <row r="1" spans="1:3" ht="19.5">
      <c r="A1" s="26" t="s">
        <v>37</v>
      </c>
    </row>
    <row r="3" spans="1:3">
      <c r="A3" s="27" t="s">
        <v>38</v>
      </c>
      <c r="B3" s="27" t="s">
        <v>39</v>
      </c>
      <c r="C3" s="27" t="s">
        <v>40</v>
      </c>
    </row>
    <row r="4" spans="1:3">
      <c r="A4" s="28"/>
      <c r="B4" s="29" t="s">
        <v>41</v>
      </c>
      <c r="C4" s="29" t="s">
        <v>42</v>
      </c>
    </row>
    <row r="5" spans="1:3">
      <c r="A5" s="30"/>
      <c r="B5" s="31" t="s">
        <v>43</v>
      </c>
      <c r="C5" s="31" t="s">
        <v>44</v>
      </c>
    </row>
    <row r="6" spans="1:3">
      <c r="A6" s="32"/>
      <c r="B6" s="29" t="s">
        <v>45</v>
      </c>
      <c r="C6" s="29" t="s">
        <v>46</v>
      </c>
    </row>
    <row r="7" spans="1:3">
      <c r="A7" s="30"/>
      <c r="B7" s="31" t="s">
        <v>47</v>
      </c>
      <c r="C7" s="31" t="s">
        <v>42</v>
      </c>
    </row>
    <row r="8" spans="1:3">
      <c r="A8" s="32"/>
      <c r="B8" s="29" t="s">
        <v>48</v>
      </c>
      <c r="C8" s="29" t="s">
        <v>49</v>
      </c>
    </row>
    <row r="9" spans="1:3">
      <c r="A9" s="30"/>
      <c r="B9" s="31" t="s">
        <v>50</v>
      </c>
      <c r="C9" s="31" t="s">
        <v>49</v>
      </c>
    </row>
    <row r="10" spans="1:3">
      <c r="A10" s="30"/>
      <c r="B10" s="31" t="s">
        <v>51</v>
      </c>
      <c r="C10" s="31" t="s">
        <v>46</v>
      </c>
    </row>
  </sheetData>
  <phoneticPr fontId="5"/>
  <dataValidations count="1">
    <dataValidation type="textLength" operator="equal" allowBlank="1" showInputMessage="1" showErrorMessage="1" sqref="A4:A10" xr:uid="{ADC14F97-DFFC-4A31-8599-B888DE403B7F}">
      <formula1>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4109-76DF-4D35-AF5F-82E103A100F7}">
  <dimension ref="A1:C10"/>
  <sheetViews>
    <sheetView workbookViewId="0"/>
  </sheetViews>
  <sheetFormatPr defaultRowHeight="18.75"/>
  <cols>
    <col min="1" max="1" width="8.75" customWidth="1"/>
    <col min="2" max="2" width="27" customWidth="1"/>
    <col min="3" max="3" width="13.375" customWidth="1"/>
  </cols>
  <sheetData>
    <row r="1" spans="1:3" ht="19.5">
      <c r="A1" s="26" t="s">
        <v>37</v>
      </c>
    </row>
    <row r="3" spans="1:3">
      <c r="A3" s="27" t="s">
        <v>38</v>
      </c>
      <c r="B3" s="27" t="s">
        <v>39</v>
      </c>
      <c r="C3" s="27" t="s">
        <v>40</v>
      </c>
    </row>
    <row r="4" spans="1:3">
      <c r="A4" s="28">
        <v>1001</v>
      </c>
      <c r="B4" s="29" t="s">
        <v>41</v>
      </c>
      <c r="C4" s="29" t="s">
        <v>42</v>
      </c>
    </row>
    <row r="5" spans="1:3">
      <c r="A5" s="28">
        <v>1002</v>
      </c>
      <c r="B5" s="31" t="s">
        <v>43</v>
      </c>
      <c r="C5" s="31" t="s">
        <v>44</v>
      </c>
    </row>
    <row r="6" spans="1:3">
      <c r="A6" s="28">
        <v>1003</v>
      </c>
      <c r="B6" s="29" t="s">
        <v>45</v>
      </c>
      <c r="C6" s="29" t="s">
        <v>46</v>
      </c>
    </row>
    <row r="7" spans="1:3">
      <c r="A7" s="28">
        <v>1004</v>
      </c>
      <c r="B7" s="31" t="s">
        <v>47</v>
      </c>
      <c r="C7" s="31" t="s">
        <v>42</v>
      </c>
    </row>
    <row r="8" spans="1:3">
      <c r="A8" s="28">
        <v>1005</v>
      </c>
      <c r="B8" s="29" t="s">
        <v>48</v>
      </c>
      <c r="C8" s="29" t="s">
        <v>49</v>
      </c>
    </row>
    <row r="9" spans="1:3">
      <c r="A9" s="28">
        <v>1006</v>
      </c>
      <c r="B9" s="31" t="s">
        <v>50</v>
      </c>
      <c r="C9" s="31" t="s">
        <v>49</v>
      </c>
    </row>
    <row r="10" spans="1:3">
      <c r="A10" s="28">
        <v>1007</v>
      </c>
      <c r="B10" s="31" t="s">
        <v>51</v>
      </c>
      <c r="C10" s="31" t="s">
        <v>46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2024-04-30T09:31:08Z</dcterms:created>
  <dcterms:modified xsi:type="dcterms:W3CDTF">2024-04-30T09:31:10Z</dcterms:modified>
</cp:coreProperties>
</file>